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240" windowWidth="28380" windowHeight="11955" activeTab="2"/>
  </bookViews>
  <sheets>
    <sheet name="Statement of Financial Position" sheetId="2" r:id="rId1"/>
    <sheet name="Statement of Profit or Loss" sheetId="1" r:id="rId2"/>
    <sheet name="Total receivables" sheetId="4" r:id="rId3"/>
  </sheets>
  <calcPr calcId="145621" calcMode="manual"/>
</workbook>
</file>

<file path=xl/calcChain.xml><?xml version="1.0" encoding="utf-8"?>
<calcChain xmlns="http://schemas.openxmlformats.org/spreadsheetml/2006/main">
  <c r="B46" i="4" l="1"/>
  <c r="D46" i="4"/>
  <c r="C39" i="4"/>
  <c r="C40" i="4"/>
  <c r="C41" i="4"/>
  <c r="C36" i="4"/>
  <c r="C46" i="4" s="1"/>
  <c r="C37" i="4"/>
  <c r="B38" i="4"/>
  <c r="B47" i="4" s="1"/>
  <c r="D38" i="4"/>
  <c r="D47" i="4" s="1"/>
  <c r="C35" i="4"/>
  <c r="D35" i="4"/>
  <c r="B35" i="4"/>
  <c r="D34" i="4" l="1"/>
  <c r="C38" i="4"/>
  <c r="C47" i="4" s="1"/>
  <c r="B34" i="4"/>
  <c r="C30" i="4"/>
  <c r="C29" i="4" s="1"/>
  <c r="B29" i="4" s="1"/>
  <c r="C34" i="4" l="1"/>
  <c r="B30" i="4"/>
</calcChain>
</file>

<file path=xl/sharedStrings.xml><?xml version="1.0" encoding="utf-8"?>
<sst xmlns="http://schemas.openxmlformats.org/spreadsheetml/2006/main" count="338" uniqueCount="168">
  <si>
    <t>(2Q/2016)</t>
  </si>
  <si>
    <t>(1Q/2016)</t>
  </si>
  <si>
    <t>(4Q/2015)</t>
  </si>
  <si>
    <t>XX</t>
  </si>
  <si>
    <t>Bod 5 písm. a)</t>
  </si>
  <si>
    <t>Cash and cash balances at central banks</t>
  </si>
  <si>
    <t>Cash on hand</t>
  </si>
  <si>
    <t>Cash balances at central banks</t>
  </si>
  <si>
    <t>Other demand deposits</t>
  </si>
  <si>
    <t>Financial assets held for trading</t>
  </si>
  <si>
    <t>Derivatives</t>
  </si>
  <si>
    <t>Equity instruments</t>
  </si>
  <si>
    <t>Debt securities</t>
  </si>
  <si>
    <t>Loans and advances</t>
  </si>
  <si>
    <t>Financial assets designated at fair value through profit or loss</t>
  </si>
  <si>
    <t>Available-for-sale financial assets</t>
  </si>
  <si>
    <t>Loans and receivables</t>
  </si>
  <si>
    <t>Held-to-maturity investments</t>
  </si>
  <si>
    <t>Derivatives – Hedge accounting</t>
  </si>
  <si>
    <t>Fair value changes of the hedged items in portfolio hedge of interest rate risk</t>
  </si>
  <si>
    <t>Investments in subsidaries, joint ventures and associates</t>
  </si>
  <si>
    <t>Tangible assets</t>
  </si>
  <si>
    <t>Property, Plant and Equipment</t>
  </si>
  <si>
    <t>Investment property</t>
  </si>
  <si>
    <t>Intangible assets</t>
  </si>
  <si>
    <t>Goodwill</t>
  </si>
  <si>
    <t>Other intangible assets</t>
  </si>
  <si>
    <t>Tax assets</t>
  </si>
  <si>
    <t>Current tax assets</t>
  </si>
  <si>
    <t>Deferred tax assets</t>
  </si>
  <si>
    <t>Other assets</t>
  </si>
  <si>
    <t>Non-current assets and disposal groups classified as held for sale</t>
  </si>
  <si>
    <t>TOTAL ASSETS</t>
  </si>
  <si>
    <t>Financial liabilities held for trading</t>
  </si>
  <si>
    <t>Short positions</t>
  </si>
  <si>
    <t>Deposits</t>
  </si>
  <si>
    <t>Debt securities issued</t>
  </si>
  <si>
    <t>Other financial liabilities</t>
  </si>
  <si>
    <t>Financial liabilities designated at fair value through profit or loss</t>
  </si>
  <si>
    <t>Financial liabilities measured at amortised cost</t>
  </si>
  <si>
    <t>Provisions</t>
  </si>
  <si>
    <t>Pensions and other post employment defined benefit obligations</t>
  </si>
  <si>
    <t>Other long term employee benefits</t>
  </si>
  <si>
    <t>Restructuring</t>
  </si>
  <si>
    <t>Pending legal issues and tax litigation</t>
  </si>
  <si>
    <t>Commitments and guarantees given</t>
  </si>
  <si>
    <t>Other provisions</t>
  </si>
  <si>
    <t>Tax liabilities</t>
  </si>
  <si>
    <t>Current tax liabilities</t>
  </si>
  <si>
    <t>Deferred tax liabilities</t>
  </si>
  <si>
    <t>Share capital repayable on demand</t>
  </si>
  <si>
    <t>Other liabilities</t>
  </si>
  <si>
    <t>Liabilities included in disposal groups classified as held for sale</t>
  </si>
  <si>
    <t>TOTAL LIABILITIES</t>
  </si>
  <si>
    <t>Capital</t>
  </si>
  <si>
    <t>Paid up capital</t>
  </si>
  <si>
    <t>Unpaid capital which has been called up</t>
  </si>
  <si>
    <t>Share premium</t>
  </si>
  <si>
    <t>Equity instruments issued other than capital</t>
  </si>
  <si>
    <t>Equity component of compound financial instruments</t>
  </si>
  <si>
    <t>Other equity instruments issued</t>
  </si>
  <si>
    <t>Other equity</t>
  </si>
  <si>
    <t>Accumulated other comprehensive income</t>
  </si>
  <si>
    <t>Items that will not be reclassified to profit or loss</t>
  </si>
  <si>
    <t>Actuarial gains or (–) losses on defined benefit pension plans</t>
  </si>
  <si>
    <t>Share of other recognised income and expense of investments in subsidaries, joint ventures and associates</t>
  </si>
  <si>
    <t>Items that may be reclassified to profit or loss</t>
  </si>
  <si>
    <t>Hedge of net investments in foreign operations [effective portion]</t>
  </si>
  <si>
    <t>Foreign currency translation</t>
  </si>
  <si>
    <t>Hedging derivatives. Cash flow hedges [effective portion]</t>
  </si>
  <si>
    <t>Retained earnings</t>
  </si>
  <si>
    <t>Revaluation reserves</t>
  </si>
  <si>
    <t>Other reserves</t>
  </si>
  <si>
    <t>Reserves or accumulated losses of investments in subsidaries, joint ventures and associates</t>
  </si>
  <si>
    <t>Other</t>
  </si>
  <si>
    <t>(–) Treasury shares</t>
  </si>
  <si>
    <t>Profit or loss attributable to owners of the parent</t>
  </si>
  <si>
    <t>(–) Interim dividends</t>
  </si>
  <si>
    <t>Minority interests [Non-controlling interests]</t>
  </si>
  <si>
    <t>Accumulated Other Comprehensive Income</t>
  </si>
  <si>
    <t>Other items</t>
  </si>
  <si>
    <t>TOTAL EQUITY</t>
  </si>
  <si>
    <t>TOTAL EQUITY AND TOTAL LIABILITIES</t>
  </si>
  <si>
    <t>Interest income</t>
  </si>
  <si>
    <t>Derivatives - Hedge accounting, interest rate risk</t>
  </si>
  <si>
    <t>Interest expenses</t>
  </si>
  <si>
    <t>Expenses on share capital repayable on demand</t>
  </si>
  <si>
    <t>Dividend income</t>
  </si>
  <si>
    <t>Fee and commission income</t>
  </si>
  <si>
    <t>Fee and commission expenses</t>
  </si>
  <si>
    <t>Gains or (-) losses on derecognition of financial assets and liabilities not measured at fair value through profit or loss, net</t>
  </si>
  <si>
    <t>Gains or (-) losses on financial assets and liabilities held for trading, net</t>
  </si>
  <si>
    <t>Gains or (-) losses on financial assets and liabilities designated at fair value through profit or loss, net</t>
  </si>
  <si>
    <t>Gains or (-) losses from hedge accounting, net</t>
  </si>
  <si>
    <t>Exchange differences [gain or (-) loss], net</t>
  </si>
  <si>
    <t>Gains or (-) losses on derecognition of non financial assets, net</t>
  </si>
  <si>
    <t>Other operating income</t>
  </si>
  <si>
    <t>Other operating expenses</t>
  </si>
  <si>
    <t>TOTAL OPERATING INCOME, NET</t>
  </si>
  <si>
    <t>Administrative expenses</t>
  </si>
  <si>
    <t>Staff expenses</t>
  </si>
  <si>
    <t>Other administrative expenses</t>
  </si>
  <si>
    <t>Depreciation</t>
  </si>
  <si>
    <t>Investment Properties</t>
  </si>
  <si>
    <t>Provisions or (-) reversal of provisions</t>
  </si>
  <si>
    <t>Impairment or (-) reversal of impairment on financial assets not measured at fair value through profit or loss</t>
  </si>
  <si>
    <t>Financial assets measured at cost</t>
  </si>
  <si>
    <t>Available- for-sale financial assets</t>
  </si>
  <si>
    <t>Held to maturity investments</t>
  </si>
  <si>
    <t>Impairment or (-) reversal of impairment of investments in subsidaries, joint ventures and associates</t>
  </si>
  <si>
    <t>Impairment or (-) reversal of impairment on non-financial assets</t>
  </si>
  <si>
    <t>Property, plant and equipment</t>
  </si>
  <si>
    <t>Investment properties</t>
  </si>
  <si>
    <t>Negative goodwill recognised in profit or loss</t>
  </si>
  <si>
    <t>Share of the profit or (-) loss of investments in subsidaries, joint ventures and associates</t>
  </si>
  <si>
    <t>Profit or (-) loss from non-current assets and disposal groups classified as held for sale not qualifying as discontinued operations</t>
  </si>
  <si>
    <t>PROFIT OR (-) LOSS BEFORE TAX FROM CONTINUING OPERATIONS</t>
  </si>
  <si>
    <t>Tax expense or (-) income related to profit or loss from continuing operations</t>
  </si>
  <si>
    <t>PROFIT OR (-) LOSS AFTER TAX FROM CONTINUING OPERATIONS</t>
  </si>
  <si>
    <t>Profit or (-) loss after tax from discontinued operations</t>
  </si>
  <si>
    <t>Profit or (-) loss before tax from discontinued operations</t>
  </si>
  <si>
    <t>Tax expense or (-) income related to discontinued operations</t>
  </si>
  <si>
    <t>PROFIT OR (-) LOSS FOR THE YEAR</t>
  </si>
  <si>
    <t>Attributable to minority interest [non-controlling interests]</t>
  </si>
  <si>
    <t>Attributable to owners of the parent</t>
  </si>
  <si>
    <t>As at 30/6/2016</t>
  </si>
  <si>
    <t>As at 31/3/2016</t>
  </si>
  <si>
    <t>As at 31/12/2015</t>
  </si>
  <si>
    <t>Reporting date:</t>
  </si>
  <si>
    <t>Statement of Financial Position</t>
  </si>
  <si>
    <t>Quartarly Statement of Financial Position of the Reporting Entity (T CZK)</t>
  </si>
  <si>
    <t>Statement of Profit or Loss</t>
  </si>
  <si>
    <t>Quartarly Statement of Profit or Loss of the Reporting Entity (T CZK)</t>
  </si>
  <si>
    <t>Receivables from credit institutions</t>
  </si>
  <si>
    <t>Standard receivables from credit institutions</t>
  </si>
  <si>
    <t>Watch receivables from credit institutions</t>
  </si>
  <si>
    <t>Substandard receivables from credit institutions</t>
  </si>
  <si>
    <t>Doubtful receivables from credit institutions</t>
  </si>
  <si>
    <t>Loss receivables from credit institutions</t>
  </si>
  <si>
    <t>Receivables from non-credit institutions</t>
  </si>
  <si>
    <t>Standard receivables from non-credit institutions</t>
  </si>
  <si>
    <t>Watch receivables from non-credit institutions</t>
  </si>
  <si>
    <t>Substandard receivables from non-credit institutions</t>
  </si>
  <si>
    <t>Doubtful receivables from non-credit institutions</t>
  </si>
  <si>
    <t>Loss receivables from non-credit institutions</t>
  </si>
  <si>
    <t>Total receivables from financial operations</t>
  </si>
  <si>
    <t>Receivables without impairment</t>
  </si>
  <si>
    <t>Receivables with impairment</t>
  </si>
  <si>
    <t>Total receivables from financial operations without and with impairment (T CZK)</t>
  </si>
  <si>
    <t>Gross amount</t>
  </si>
  <si>
    <t>Net amount</t>
  </si>
  <si>
    <t>Loans covered by EGAP</t>
  </si>
  <si>
    <t>Of which:</t>
  </si>
  <si>
    <t>Receivables from non-credit institutions without default</t>
  </si>
  <si>
    <t>Receivables from non-credit institutions with default</t>
  </si>
  <si>
    <t>Total receivables from financial operations without and with default</t>
  </si>
  <si>
    <t>Receivables from credit institutions with default</t>
  </si>
  <si>
    <t>Receivables from credit institutions without default</t>
  </si>
  <si>
    <t>Individual impairment</t>
  </si>
  <si>
    <t>Collective impairment</t>
  </si>
  <si>
    <t xml:space="preserve">Portofolio impairment to non-impaired individual receivables </t>
  </si>
  <si>
    <t>Cumulative losses in fair value</t>
  </si>
  <si>
    <t>Receivables</t>
  </si>
  <si>
    <t>Receivables without default</t>
  </si>
  <si>
    <t>Receivables with default</t>
  </si>
  <si>
    <t>(30/09/2016)</t>
  </si>
  <si>
    <t>As at 30/9/2016</t>
  </si>
  <si>
    <t>(3Q/2016)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</si>
</sst>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,"/>
  </numFmts>
  <fonts count="1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0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Arial"/>
      <family val="2"/>
    </font>
    <font>
      <sz val="8"/>
      <name val="Arial"/>
      <family val="2"/>
      <charset val="238"/>
    </font>
    <font>
      <sz val="10"/>
      <name val="Arial CE"/>
      <charset val="238"/>
    </font>
    <font>
      <sz val="10"/>
      <name val="Arial"/>
      <family val="2"/>
    </font>
    <font>
      <sz val="11"/>
      <color indexed="8"/>
      <name val="Calibri"/>
      <family val="2"/>
      <charset val="238"/>
    </font>
    <font>
      <sz val="10"/>
      <color indexed="8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8"/>
      <name val="Arial"/>
      <family val="2"/>
      <charset val="238"/>
    </font>
    <font>
      <u/>
      <sz val="10"/>
      <color indexed="12"/>
      <name val="Arial"/>
      <family val="2"/>
    </font>
    <font>
      <u/>
      <sz val="10"/>
      <color indexed="12"/>
      <name val="Arial"/>
      <family val="2"/>
      <charset val="238"/>
    </font>
    <font>
      <b/>
      <sz val="12"/>
      <color theme="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7"/>
      </patternFill>
    </fill>
    <fill>
      <patternFill patternType="solid">
        <fgColor indexed="31"/>
      </patternFill>
    </fill>
  </fills>
  <borders count="5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</borders>
  <cellStyleXfs count="11">
    <xf numFmtId="0" fontId="0" fillId="0" borderId="0"/>
    <xf numFmtId="0" fontId="7" fillId="0" borderId="0"/>
    <xf numFmtId="0" fontId="8" fillId="0" borderId="0"/>
    <xf numFmtId="0" fontId="7" fillId="0" borderId="0"/>
    <xf numFmtId="0" fontId="7" fillId="0" borderId="0"/>
    <xf numFmtId="0" fontId="1" fillId="0" borderId="0"/>
    <xf numFmtId="0" fontId="9" fillId="0" borderId="0"/>
    <xf numFmtId="0" fontId="4" fillId="0" borderId="0"/>
    <xf numFmtId="164" fontId="6" fillId="5" borderId="15"/>
    <xf numFmtId="164" fontId="12" fillId="6" borderId="15"/>
    <xf numFmtId="0" fontId="13" fillId="0" borderId="0" applyNumberFormat="0" applyFill="0" applyBorder="0" applyAlignment="0" applyProtection="0">
      <alignment vertical="top"/>
      <protection locked="0"/>
    </xf>
  </cellStyleXfs>
  <cellXfs count="126">
    <xf numFmtId="0" fontId="0" fillId="0" borderId="0" xfId="0"/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3" fontId="3" fillId="0" borderId="13" xfId="0" applyNumberFormat="1" applyFont="1" applyBorder="1" applyAlignment="1">
      <alignment horizontal="right"/>
    </xf>
    <xf numFmtId="3" fontId="4" fillId="0" borderId="14" xfId="0" applyNumberFormat="1" applyFont="1" applyBorder="1" applyAlignment="1">
      <alignment horizontal="right" vertical="center"/>
    </xf>
    <xf numFmtId="3" fontId="3" fillId="0" borderId="14" xfId="0" applyNumberFormat="1" applyFont="1" applyBorder="1" applyAlignment="1">
      <alignment horizontal="right"/>
    </xf>
    <xf numFmtId="3" fontId="4" fillId="0" borderId="14" xfId="0" applyNumberFormat="1" applyFont="1" applyBorder="1" applyAlignment="1">
      <alignment horizontal="right" wrapText="1"/>
    </xf>
    <xf numFmtId="3" fontId="4" fillId="0" borderId="14" xfId="0" applyNumberFormat="1" applyFont="1" applyBorder="1" applyAlignment="1">
      <alignment horizontal="right" vertical="center" wrapText="1"/>
    </xf>
    <xf numFmtId="3" fontId="4" fillId="0" borderId="11" xfId="0" applyNumberFormat="1" applyFont="1" applyBorder="1" applyAlignment="1">
      <alignment horizontal="right" vertical="center" wrapText="1"/>
    </xf>
    <xf numFmtId="3" fontId="3" fillId="0" borderId="11" xfId="0" applyNumberFormat="1" applyFont="1" applyBorder="1" applyAlignment="1">
      <alignment horizontal="right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3" fontId="3" fillId="0" borderId="16" xfId="0" applyNumberFormat="1" applyFont="1" applyBorder="1" applyAlignment="1">
      <alignment horizontal="right"/>
    </xf>
    <xf numFmtId="3" fontId="3" fillId="0" borderId="17" xfId="0" applyNumberFormat="1" applyFont="1" applyBorder="1" applyAlignment="1">
      <alignment horizontal="right"/>
    </xf>
    <xf numFmtId="3" fontId="3" fillId="0" borderId="18" xfId="0" applyNumberFormat="1" applyFont="1" applyBorder="1" applyAlignment="1">
      <alignment horizontal="right"/>
    </xf>
    <xf numFmtId="49" fontId="10" fillId="0" borderId="9" xfId="0" applyNumberFormat="1" applyFont="1" applyFill="1" applyBorder="1" applyAlignment="1">
      <alignment horizontal="center" vertical="center" wrapText="1"/>
    </xf>
    <xf numFmtId="49" fontId="10" fillId="0" borderId="2" xfId="0" applyNumberFormat="1" applyFont="1" applyFill="1" applyBorder="1" applyAlignment="1">
      <alignment horizontal="center" vertical="center" wrapText="1"/>
    </xf>
    <xf numFmtId="49" fontId="10" fillId="0" borderId="19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3" fontId="3" fillId="0" borderId="0" xfId="0" applyNumberFormat="1" applyFont="1" applyFill="1" applyBorder="1" applyAlignment="1">
      <alignment horizontal="left"/>
    </xf>
    <xf numFmtId="14" fontId="4" fillId="3" borderId="22" xfId="0" applyNumberFormat="1" applyFont="1" applyFill="1" applyBorder="1" applyAlignment="1">
      <alignment horizontal="left" vertical="center" wrapText="1"/>
    </xf>
    <xf numFmtId="14" fontId="4" fillId="3" borderId="0" xfId="0" applyNumberFormat="1" applyFont="1" applyFill="1" applyBorder="1" applyAlignment="1">
      <alignment horizontal="left" vertical="center" wrapText="1"/>
    </xf>
    <xf numFmtId="3" fontId="4" fillId="0" borderId="23" xfId="0" applyNumberFormat="1" applyFont="1" applyBorder="1" applyAlignment="1">
      <alignment horizontal="right" vertical="center"/>
    </xf>
    <xf numFmtId="3" fontId="3" fillId="0" borderId="23" xfId="0" applyNumberFormat="1" applyFont="1" applyBorder="1" applyAlignment="1">
      <alignment horizontal="right"/>
    </xf>
    <xf numFmtId="0" fontId="4" fillId="3" borderId="19" xfId="0" applyFont="1" applyFill="1" applyBorder="1" applyAlignment="1">
      <alignment vertical="center" wrapText="1"/>
    </xf>
    <xf numFmtId="0" fontId="4" fillId="0" borderId="20" xfId="0" applyFont="1" applyFill="1" applyBorder="1" applyAlignment="1">
      <alignment vertical="top" wrapText="1"/>
    </xf>
    <xf numFmtId="0" fontId="4" fillId="0" borderId="21" xfId="0" applyFont="1" applyFill="1" applyBorder="1" applyAlignment="1">
      <alignment vertical="top" wrapText="1"/>
    </xf>
    <xf numFmtId="3" fontId="3" fillId="0" borderId="28" xfId="0" applyNumberFormat="1" applyFont="1" applyBorder="1" applyAlignment="1">
      <alignment horizontal="right"/>
    </xf>
    <xf numFmtId="0" fontId="4" fillId="0" borderId="20" xfId="6" applyFont="1" applyFill="1" applyBorder="1" applyAlignment="1">
      <alignment vertical="center" wrapText="1"/>
    </xf>
    <xf numFmtId="0" fontId="4" fillId="0" borderId="19" xfId="6" applyNumberFormat="1" applyFont="1" applyFill="1" applyBorder="1" applyAlignment="1" applyProtection="1">
      <alignment vertical="center"/>
    </xf>
    <xf numFmtId="0" fontId="4" fillId="0" borderId="21" xfId="6" applyFont="1" applyFill="1" applyBorder="1" applyAlignment="1">
      <alignment horizontal="left" vertical="center" wrapText="1" indent="2"/>
    </xf>
    <xf numFmtId="0" fontId="4" fillId="0" borderId="21" xfId="6" applyFont="1" applyFill="1" applyBorder="1" applyAlignment="1">
      <alignment horizontal="left" vertical="center" wrapText="1" indent="4"/>
    </xf>
    <xf numFmtId="0" fontId="4" fillId="0" borderId="10" xfId="6" applyFont="1" applyFill="1" applyBorder="1" applyAlignment="1">
      <alignment horizontal="left" vertical="center" wrapText="1" indent="2"/>
    </xf>
    <xf numFmtId="0" fontId="4" fillId="0" borderId="21" xfId="6" applyFont="1" applyFill="1" applyBorder="1" applyAlignment="1">
      <alignment horizontal="left" vertical="center" wrapText="1" indent="6"/>
    </xf>
    <xf numFmtId="0" fontId="4" fillId="0" borderId="21" xfId="6" applyFont="1" applyFill="1" applyBorder="1" applyAlignment="1">
      <alignment horizontal="left" vertical="center" wrapText="1" indent="8"/>
    </xf>
    <xf numFmtId="0" fontId="4" fillId="0" borderId="10" xfId="6" applyFont="1" applyFill="1" applyBorder="1" applyAlignment="1">
      <alignment horizontal="left" vertical="center" wrapText="1" indent="6"/>
    </xf>
    <xf numFmtId="0" fontId="4" fillId="0" borderId="21" xfId="0" applyFont="1" applyFill="1" applyBorder="1" applyAlignment="1">
      <alignment horizontal="left" vertical="top" wrapText="1" indent="2"/>
    </xf>
    <xf numFmtId="0" fontId="4" fillId="0" borderId="10" xfId="0" applyFont="1" applyFill="1" applyBorder="1" applyAlignment="1">
      <alignment horizontal="left" vertical="top" wrapText="1" indent="2"/>
    </xf>
    <xf numFmtId="0" fontId="3" fillId="0" borderId="0" xfId="0" applyFont="1" applyFill="1" applyBorder="1"/>
    <xf numFmtId="0" fontId="3" fillId="0" borderId="0" xfId="0" applyFont="1"/>
    <xf numFmtId="0" fontId="3" fillId="2" borderId="2" xfId="0" applyFont="1" applyFill="1" applyBorder="1"/>
    <xf numFmtId="0" fontId="2" fillId="2" borderId="2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3" fillId="2" borderId="5" xfId="0" applyFont="1" applyFill="1" applyBorder="1"/>
    <xf numFmtId="0" fontId="2" fillId="2" borderId="5" xfId="0" applyFont="1" applyFill="1" applyBorder="1" applyAlignment="1">
      <alignment vertical="center" wrapText="1"/>
    </xf>
    <xf numFmtId="0" fontId="4" fillId="3" borderId="0" xfId="0" applyFont="1" applyFill="1" applyBorder="1" applyAlignment="1">
      <alignment horizontal="left" vertical="center" wrapText="1"/>
    </xf>
    <xf numFmtId="0" fontId="3" fillId="3" borderId="0" xfId="0" applyFont="1" applyFill="1" applyBorder="1"/>
    <xf numFmtId="0" fontId="4" fillId="3" borderId="0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3" fillId="0" borderId="20" xfId="0" applyFont="1" applyFill="1" applyBorder="1" applyAlignment="1">
      <alignment wrapText="1"/>
    </xf>
    <xf numFmtId="164" fontId="4" fillId="0" borderId="39" xfId="9" applyFont="1" applyFill="1" applyBorder="1"/>
    <xf numFmtId="164" fontId="4" fillId="0" borderId="40" xfId="9" applyFont="1" applyFill="1" applyBorder="1"/>
    <xf numFmtId="0" fontId="14" fillId="0" borderId="13" xfId="10" applyFont="1" applyFill="1" applyBorder="1" applyAlignment="1" applyProtection="1">
      <alignment horizontal="center" vertical="center"/>
    </xf>
    <xf numFmtId="0" fontId="14" fillId="0" borderId="34" xfId="10" applyFont="1" applyFill="1" applyBorder="1" applyAlignment="1" applyProtection="1">
      <alignment horizontal="center" vertical="center"/>
    </xf>
    <xf numFmtId="0" fontId="14" fillId="0" borderId="37" xfId="10" applyFont="1" applyFill="1" applyBorder="1" applyAlignment="1" applyProtection="1">
      <alignment horizontal="center" vertical="center"/>
    </xf>
    <xf numFmtId="0" fontId="14" fillId="0" borderId="33" xfId="10" applyFont="1" applyFill="1" applyBorder="1" applyAlignment="1" applyProtection="1">
      <alignment horizontal="center" vertical="center"/>
    </xf>
    <xf numFmtId="0" fontId="14" fillId="0" borderId="23" xfId="10" applyFont="1" applyFill="1" applyBorder="1" applyAlignment="1" applyProtection="1">
      <alignment horizontal="center" vertical="center"/>
    </xf>
    <xf numFmtId="164" fontId="4" fillId="0" borderId="41" xfId="9" applyFont="1" applyFill="1" applyBorder="1"/>
    <xf numFmtId="164" fontId="4" fillId="0" borderId="15" xfId="9" applyFont="1" applyFill="1" applyBorder="1"/>
    <xf numFmtId="0" fontId="14" fillId="0" borderId="14" xfId="10" applyFont="1" applyFill="1" applyBorder="1" applyAlignment="1" applyProtection="1">
      <alignment horizontal="center" vertical="center"/>
    </xf>
    <xf numFmtId="0" fontId="14" fillId="0" borderId="42" xfId="10" applyFont="1" applyFill="1" applyBorder="1" applyAlignment="1" applyProtection="1">
      <alignment horizontal="center" vertical="center"/>
    </xf>
    <xf numFmtId="0" fontId="14" fillId="0" borderId="43" xfId="10" applyFont="1" applyFill="1" applyBorder="1" applyAlignment="1" applyProtection="1">
      <alignment horizontal="center" vertical="center"/>
    </xf>
    <xf numFmtId="0" fontId="14" fillId="0" borderId="16" xfId="10" applyFont="1" applyFill="1" applyBorder="1" applyAlignment="1" applyProtection="1">
      <alignment horizontal="center" vertical="center"/>
    </xf>
    <xf numFmtId="164" fontId="4" fillId="0" borderId="15" xfId="8" applyNumberFormat="1" applyFont="1" applyFill="1" applyBorder="1"/>
    <xf numFmtId="164" fontId="4" fillId="0" borderId="44" xfId="9" applyFont="1" applyFill="1" applyBorder="1"/>
    <xf numFmtId="164" fontId="4" fillId="0" borderId="45" xfId="8" applyNumberFormat="1" applyFont="1" applyFill="1" applyBorder="1"/>
    <xf numFmtId="0" fontId="14" fillId="0" borderId="11" xfId="10" applyFont="1" applyFill="1" applyBorder="1" applyAlignment="1" applyProtection="1">
      <alignment horizontal="center" vertical="center"/>
    </xf>
    <xf numFmtId="0" fontId="14" fillId="0" borderId="36" xfId="10" applyFont="1" applyFill="1" applyBorder="1" applyAlignment="1" applyProtection="1">
      <alignment horizontal="center" vertical="center"/>
    </xf>
    <xf numFmtId="0" fontId="14" fillId="0" borderId="38" xfId="10" applyFont="1" applyFill="1" applyBorder="1" applyAlignment="1" applyProtection="1">
      <alignment horizontal="center" vertical="center"/>
    </xf>
    <xf numFmtId="0" fontId="14" fillId="0" borderId="35" xfId="10" applyFont="1" applyFill="1" applyBorder="1" applyAlignment="1" applyProtection="1">
      <alignment horizontal="center" vertical="center"/>
    </xf>
    <xf numFmtId="0" fontId="14" fillId="0" borderId="46" xfId="10" applyFont="1" applyFill="1" applyBorder="1" applyAlignment="1" applyProtection="1">
      <alignment horizontal="center" vertical="center"/>
    </xf>
    <xf numFmtId="0" fontId="14" fillId="0" borderId="47" xfId="10" applyFont="1" applyFill="1" applyBorder="1" applyAlignment="1" applyProtection="1">
      <alignment horizontal="center" vertical="center"/>
    </xf>
    <xf numFmtId="0" fontId="14" fillId="0" borderId="28" xfId="10" applyFont="1" applyFill="1" applyBorder="1" applyAlignment="1" applyProtection="1">
      <alignment horizontal="center" vertical="center"/>
    </xf>
    <xf numFmtId="164" fontId="4" fillId="0" borderId="45" xfId="9" applyFont="1" applyFill="1" applyBorder="1"/>
    <xf numFmtId="0" fontId="3" fillId="0" borderId="0" xfId="0" applyFont="1" applyBorder="1"/>
    <xf numFmtId="0" fontId="4" fillId="3" borderId="30" xfId="0" applyFont="1" applyFill="1" applyBorder="1" applyAlignment="1">
      <alignment vertical="center" wrapText="1"/>
    </xf>
    <xf numFmtId="0" fontId="3" fillId="0" borderId="21" xfId="0" applyFont="1" applyFill="1" applyBorder="1" applyAlignment="1">
      <alignment horizontal="left" wrapText="1" indent="2"/>
    </xf>
    <xf numFmtId="0" fontId="3" fillId="0" borderId="21" xfId="0" applyFont="1" applyFill="1" applyBorder="1" applyAlignment="1">
      <alignment horizontal="left" wrapText="1" indent="4"/>
    </xf>
    <xf numFmtId="0" fontId="3" fillId="0" borderId="21" xfId="0" applyFont="1" applyFill="1" applyBorder="1" applyAlignment="1">
      <alignment horizontal="left" wrapText="1" indent="6"/>
    </xf>
    <xf numFmtId="0" fontId="3" fillId="0" borderId="10" xfId="0" applyFont="1" applyFill="1" applyBorder="1" applyAlignment="1">
      <alignment horizontal="left" wrapText="1" indent="6"/>
    </xf>
    <xf numFmtId="0" fontId="4" fillId="0" borderId="21" xfId="0" applyFont="1" applyFill="1" applyBorder="1" applyAlignment="1">
      <alignment horizontal="left" indent="2"/>
    </xf>
    <xf numFmtId="0" fontId="4" fillId="0" borderId="10" xfId="0" applyFont="1" applyFill="1" applyBorder="1" applyAlignment="1">
      <alignment horizontal="left" indent="2"/>
    </xf>
    <xf numFmtId="0" fontId="15" fillId="0" borderId="0" xfId="0" applyFont="1"/>
    <xf numFmtId="0" fontId="3" fillId="0" borderId="20" xfId="0" applyFont="1" applyFill="1" applyBorder="1" applyAlignment="1">
      <alignment horizontal="left" wrapText="1" indent="2"/>
    </xf>
    <xf numFmtId="164" fontId="4" fillId="0" borderId="49" xfId="9" applyFont="1" applyFill="1" applyBorder="1"/>
    <xf numFmtId="164" fontId="4" fillId="0" borderId="50" xfId="9" applyFont="1" applyFill="1" applyBorder="1"/>
    <xf numFmtId="14" fontId="4" fillId="3" borderId="27" xfId="0" applyNumberFormat="1" applyFont="1" applyFill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24" xfId="0" applyBorder="1" applyAlignment="1">
      <alignment horizontal="left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4" borderId="12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49" fontId="4" fillId="0" borderId="17" xfId="0" applyNumberFormat="1" applyFont="1" applyFill="1" applyBorder="1" applyAlignment="1">
      <alignment horizontal="center" vertical="center" wrapText="1"/>
    </xf>
    <xf numFmtId="49" fontId="4" fillId="0" borderId="23" xfId="0" applyNumberFormat="1" applyFont="1" applyFill="1" applyBorder="1" applyAlignment="1">
      <alignment horizontal="center" vertical="center" wrapText="1"/>
    </xf>
    <xf numFmtId="4" fontId="4" fillId="0" borderId="25" xfId="0" applyNumberFormat="1" applyFont="1" applyFill="1" applyBorder="1" applyAlignment="1">
      <alignment horizontal="center" vertical="center" wrapText="1"/>
    </xf>
    <xf numFmtId="4" fontId="4" fillId="0" borderId="26" xfId="0" applyNumberFormat="1" applyFont="1" applyFill="1" applyBorder="1" applyAlignment="1">
      <alignment horizontal="center" vertical="center" wrapText="1"/>
    </xf>
    <xf numFmtId="0" fontId="4" fillId="0" borderId="25" xfId="0" applyFont="1" applyFill="1" applyBorder="1" applyAlignment="1">
      <alignment horizontal="center" vertical="center" wrapText="1"/>
    </xf>
    <xf numFmtId="0" fontId="4" fillId="0" borderId="26" xfId="0" applyFont="1" applyFill="1" applyBorder="1" applyAlignment="1">
      <alignment horizontal="center" vertical="center" wrapText="1"/>
    </xf>
    <xf numFmtId="0" fontId="4" fillId="3" borderId="30" xfId="0" applyFont="1" applyFill="1" applyBorder="1" applyAlignment="1">
      <alignment horizontal="left" vertical="center" wrapText="1"/>
    </xf>
    <xf numFmtId="0" fontId="4" fillId="3" borderId="31" xfId="0" applyFont="1" applyFill="1" applyBorder="1" applyAlignment="1">
      <alignment horizontal="left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32" xfId="0" applyFont="1" applyFill="1" applyBorder="1" applyAlignment="1">
      <alignment horizontal="center" vertical="center" wrapText="1"/>
    </xf>
    <xf numFmtId="0" fontId="4" fillId="0" borderId="29" xfId="0" applyFont="1" applyFill="1" applyBorder="1" applyAlignment="1">
      <alignment horizontal="center" vertical="center" wrapText="1"/>
    </xf>
    <xf numFmtId="49" fontId="3" fillId="0" borderId="25" xfId="0" applyNumberFormat="1" applyFont="1" applyFill="1" applyBorder="1" applyAlignment="1">
      <alignment horizontal="center" vertical="center" wrapText="1"/>
    </xf>
    <xf numFmtId="49" fontId="3" fillId="0" borderId="26" xfId="0" applyNumberFormat="1" applyFont="1" applyFill="1" applyBorder="1" applyAlignment="1">
      <alignment horizontal="center" vertical="center" wrapText="1"/>
    </xf>
    <xf numFmtId="49" fontId="3" fillId="0" borderId="22" xfId="0" applyNumberFormat="1" applyFont="1" applyFill="1" applyBorder="1" applyAlignment="1">
      <alignment horizontal="center" vertical="center" wrapText="1"/>
    </xf>
    <xf numFmtId="49" fontId="3" fillId="0" borderId="48" xfId="0" applyNumberFormat="1" applyFont="1" applyFill="1" applyBorder="1" applyAlignment="1">
      <alignment horizontal="center" vertical="center" wrapText="1"/>
    </xf>
    <xf numFmtId="49" fontId="11" fillId="0" borderId="22" xfId="0" applyNumberFormat="1" applyFont="1" applyFill="1" applyBorder="1" applyAlignment="1">
      <alignment horizontal="center" vertical="center" wrapText="1"/>
    </xf>
    <xf numFmtId="49" fontId="11" fillId="0" borderId="48" xfId="0" applyNumberFormat="1" applyFont="1" applyFill="1" applyBorder="1" applyAlignment="1">
      <alignment horizontal="center" vertical="center" wrapText="1"/>
    </xf>
    <xf numFmtId="49" fontId="11" fillId="0" borderId="7" xfId="0" applyNumberFormat="1" applyFont="1" applyFill="1" applyBorder="1" applyAlignment="1">
      <alignment horizontal="center" vertical="center" wrapText="1"/>
    </xf>
    <xf numFmtId="49" fontId="11" fillId="0" borderId="8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</cellXfs>
  <cellStyles count="11">
    <cellStyle name="Hypertextový odkaz" xfId="10" builtinId="8"/>
    <cellStyle name="MAND_x000d_CHECK.COMMAND_x000e_RENAME.COMMAND_x0008_SHOW.BAR_x000b_DELETE.MENU_x000e_DELETE.COMMAND_x000e_GET.CHA" xfId="1"/>
    <cellStyle name="Normal 2" xfId="2"/>
    <cellStyle name="Normální" xfId="0" builtinId="0"/>
    <cellStyle name="Normální 2" xfId="3"/>
    <cellStyle name="Normální 2 2" xfId="4"/>
    <cellStyle name="Normální 2 3" xfId="5"/>
    <cellStyle name="Normální 3" xfId="6"/>
    <cellStyle name="Normální 3 2" xfId="7"/>
    <cellStyle name="TIS_svetly_s 2" xfId="8"/>
    <cellStyle name="TIS_tmavy_s 2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H112"/>
  <sheetViews>
    <sheetView zoomScaleNormal="100" zoomScaleSheetLayoutView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sqref="A1:A2"/>
    </sheetView>
  </sheetViews>
  <sheetFormatPr defaultRowHeight="15" x14ac:dyDescent="0.25"/>
  <cols>
    <col min="1" max="1" width="75.7109375" bestFit="1" customWidth="1"/>
    <col min="2" max="5" width="14" customWidth="1"/>
    <col min="6" max="6" width="10.5703125" customWidth="1"/>
    <col min="8" max="8" width="71.28515625" bestFit="1" customWidth="1"/>
  </cols>
  <sheetData>
    <row r="1" spans="1:8" x14ac:dyDescent="0.25">
      <c r="A1" s="95" t="s">
        <v>129</v>
      </c>
      <c r="B1" s="97"/>
      <c r="C1" s="97"/>
      <c r="D1" s="97"/>
      <c r="E1" s="97"/>
      <c r="F1" s="98"/>
    </row>
    <row r="2" spans="1:8" ht="64.5" customHeight="1" thickBot="1" x14ac:dyDescent="0.3">
      <c r="A2" s="96"/>
      <c r="B2" s="99"/>
      <c r="C2" s="99"/>
      <c r="D2" s="99"/>
      <c r="E2" s="99"/>
      <c r="F2" s="100"/>
    </row>
    <row r="3" spans="1:8" ht="15.75" thickBot="1" x14ac:dyDescent="0.3">
      <c r="A3" s="26" t="s">
        <v>128</v>
      </c>
      <c r="B3" s="89" t="s">
        <v>165</v>
      </c>
      <c r="C3" s="90"/>
      <c r="D3" s="90"/>
      <c r="E3" s="91"/>
      <c r="F3" s="3"/>
    </row>
    <row r="4" spans="1:8" ht="39.950000000000003" customHeight="1" x14ac:dyDescent="0.25">
      <c r="A4" s="103" t="s">
        <v>130</v>
      </c>
      <c r="B4" s="101" t="s">
        <v>166</v>
      </c>
      <c r="C4" s="101" t="s">
        <v>125</v>
      </c>
      <c r="D4" s="101" t="s">
        <v>126</v>
      </c>
      <c r="E4" s="101" t="s">
        <v>127</v>
      </c>
      <c r="F4" s="92" t="s">
        <v>4</v>
      </c>
    </row>
    <row r="5" spans="1:8" ht="21" customHeight="1" thickBot="1" x14ac:dyDescent="0.3">
      <c r="A5" s="104"/>
      <c r="B5" s="102"/>
      <c r="C5" s="102"/>
      <c r="D5" s="102"/>
      <c r="E5" s="102"/>
      <c r="F5" s="93"/>
    </row>
    <row r="6" spans="1:8" x14ac:dyDescent="0.25">
      <c r="A6" s="30" t="s">
        <v>32</v>
      </c>
      <c r="B6" s="25">
        <v>132629616.53887498</v>
      </c>
      <c r="C6" s="25">
        <v>143778335.13232502</v>
      </c>
      <c r="D6" s="25">
        <v>130573553.24836802</v>
      </c>
      <c r="E6" s="29">
        <v>103082351.74650536</v>
      </c>
      <c r="F6" s="93"/>
      <c r="H6" s="21"/>
    </row>
    <row r="7" spans="1:8" ht="26.25" customHeight="1" x14ac:dyDescent="0.25">
      <c r="A7" s="32" t="s">
        <v>5</v>
      </c>
      <c r="B7" s="7">
        <v>51333909.91656699</v>
      </c>
      <c r="C7" s="7">
        <v>62968220.912088007</v>
      </c>
      <c r="D7" s="7">
        <v>50500279.828943998</v>
      </c>
      <c r="E7" s="14">
        <v>33122188.746857997</v>
      </c>
      <c r="F7" s="93"/>
    </row>
    <row r="8" spans="1:8" x14ac:dyDescent="0.25">
      <c r="A8" s="33" t="s">
        <v>6</v>
      </c>
      <c r="B8" s="7">
        <v>57367.589700000004</v>
      </c>
      <c r="C8" s="7">
        <v>55853.456938000003</v>
      </c>
      <c r="D8" s="7">
        <v>64295.201615000005</v>
      </c>
      <c r="E8" s="14">
        <v>48780.944499999998</v>
      </c>
      <c r="F8" s="93"/>
    </row>
    <row r="9" spans="1:8" x14ac:dyDescent="0.25">
      <c r="A9" s="33" t="s">
        <v>7</v>
      </c>
      <c r="B9" s="7">
        <v>50772210.475749999</v>
      </c>
      <c r="C9" s="7">
        <v>59022593.60368</v>
      </c>
      <c r="D9" s="7">
        <v>47643178.34646</v>
      </c>
      <c r="E9" s="14">
        <v>31893292.76385</v>
      </c>
      <c r="F9" s="93"/>
    </row>
    <row r="10" spans="1:8" x14ac:dyDescent="0.25">
      <c r="A10" s="33" t="s">
        <v>8</v>
      </c>
      <c r="B10" s="7">
        <v>504331.85111699998</v>
      </c>
      <c r="C10" s="7">
        <v>3889773.8514699996</v>
      </c>
      <c r="D10" s="7">
        <v>2792806.2808690001</v>
      </c>
      <c r="E10" s="14">
        <v>1180115.0385079999</v>
      </c>
      <c r="F10" s="93"/>
    </row>
    <row r="11" spans="1:8" x14ac:dyDescent="0.25">
      <c r="A11" s="32" t="s">
        <v>9</v>
      </c>
      <c r="B11" s="7">
        <v>12483864.866839001</v>
      </c>
      <c r="C11" s="7">
        <v>20308646.620775003</v>
      </c>
      <c r="D11" s="7">
        <v>18663800.546288997</v>
      </c>
      <c r="E11" s="14">
        <v>13344123.134006999</v>
      </c>
      <c r="F11" s="93"/>
    </row>
    <row r="12" spans="1:8" x14ac:dyDescent="0.25">
      <c r="A12" s="33" t="s">
        <v>10</v>
      </c>
      <c r="B12" s="7">
        <v>1705193.5109619999</v>
      </c>
      <c r="C12" s="7">
        <v>2116628.9846930001</v>
      </c>
      <c r="D12" s="7">
        <v>1625249.2402049999</v>
      </c>
      <c r="E12" s="14">
        <v>1244419.059257</v>
      </c>
      <c r="F12" s="93"/>
    </row>
    <row r="13" spans="1:8" x14ac:dyDescent="0.25">
      <c r="A13" s="33" t="s">
        <v>11</v>
      </c>
      <c r="B13" s="7">
        <v>0</v>
      </c>
      <c r="C13" s="7">
        <v>243197.38949999999</v>
      </c>
      <c r="D13" s="7">
        <v>87556.839055000004</v>
      </c>
      <c r="E13" s="14">
        <v>310701.94641000003</v>
      </c>
      <c r="F13" s="93"/>
    </row>
    <row r="14" spans="1:8" x14ac:dyDescent="0.25">
      <c r="A14" s="33" t="s">
        <v>12</v>
      </c>
      <c r="B14" s="7">
        <v>10778671.355877001</v>
      </c>
      <c r="C14" s="7">
        <v>17948820.246582001</v>
      </c>
      <c r="D14" s="7">
        <v>16950994.467028998</v>
      </c>
      <c r="E14" s="14">
        <v>11789002.12834</v>
      </c>
      <c r="F14" s="93"/>
    </row>
    <row r="15" spans="1:8" x14ac:dyDescent="0.25">
      <c r="A15" s="33" t="s">
        <v>13</v>
      </c>
      <c r="B15" s="7">
        <v>0</v>
      </c>
      <c r="C15" s="7">
        <v>0</v>
      </c>
      <c r="D15" s="7">
        <v>0</v>
      </c>
      <c r="E15" s="14">
        <v>0</v>
      </c>
      <c r="F15" s="93"/>
    </row>
    <row r="16" spans="1:8" ht="15" customHeight="1" x14ac:dyDescent="0.25">
      <c r="A16" s="32" t="s">
        <v>14</v>
      </c>
      <c r="B16" s="7">
        <v>0</v>
      </c>
      <c r="C16" s="7">
        <v>0</v>
      </c>
      <c r="D16" s="7">
        <v>0</v>
      </c>
      <c r="E16" s="14">
        <v>0</v>
      </c>
      <c r="F16" s="93"/>
    </row>
    <row r="17" spans="1:6" ht="15" customHeight="1" x14ac:dyDescent="0.25">
      <c r="A17" s="33" t="s">
        <v>11</v>
      </c>
      <c r="B17" s="7">
        <v>0</v>
      </c>
      <c r="C17" s="7">
        <v>0</v>
      </c>
      <c r="D17" s="7">
        <v>0</v>
      </c>
      <c r="E17" s="14">
        <v>0</v>
      </c>
      <c r="F17" s="93"/>
    </row>
    <row r="18" spans="1:6" ht="15" customHeight="1" x14ac:dyDescent="0.25">
      <c r="A18" s="33" t="s">
        <v>12</v>
      </c>
      <c r="B18" s="7">
        <v>0</v>
      </c>
      <c r="C18" s="7">
        <v>0</v>
      </c>
      <c r="D18" s="7">
        <v>0</v>
      </c>
      <c r="E18" s="14">
        <v>0</v>
      </c>
      <c r="F18" s="93"/>
    </row>
    <row r="19" spans="1:6" ht="15" customHeight="1" x14ac:dyDescent="0.25">
      <c r="A19" s="33" t="s">
        <v>13</v>
      </c>
      <c r="B19" s="7">
        <v>0</v>
      </c>
      <c r="C19" s="7">
        <v>0</v>
      </c>
      <c r="D19" s="7">
        <v>0</v>
      </c>
      <c r="E19" s="14">
        <v>0</v>
      </c>
      <c r="F19" s="93"/>
    </row>
    <row r="20" spans="1:6" x14ac:dyDescent="0.25">
      <c r="A20" s="32" t="s">
        <v>15</v>
      </c>
      <c r="B20" s="7">
        <v>26702221.033156</v>
      </c>
      <c r="C20" s="7">
        <v>27150372.586421002</v>
      </c>
      <c r="D20" s="7">
        <v>27044438.466544002</v>
      </c>
      <c r="E20" s="14">
        <v>26177196.458947003</v>
      </c>
      <c r="F20" s="93"/>
    </row>
    <row r="21" spans="1:6" x14ac:dyDescent="0.25">
      <c r="A21" s="33" t="s">
        <v>11</v>
      </c>
      <c r="B21" s="7">
        <v>54966.786</v>
      </c>
      <c r="C21" s="7">
        <v>55190.559000000001</v>
      </c>
      <c r="D21" s="7">
        <v>58113.224157999997</v>
      </c>
      <c r="E21" s="14">
        <v>58766.4784</v>
      </c>
      <c r="F21" s="93"/>
    </row>
    <row r="22" spans="1:6" x14ac:dyDescent="0.25">
      <c r="A22" s="33" t="s">
        <v>12</v>
      </c>
      <c r="B22" s="7">
        <v>26647254.247155998</v>
      </c>
      <c r="C22" s="7">
        <v>27095182.027421001</v>
      </c>
      <c r="D22" s="7">
        <v>26986325.242386002</v>
      </c>
      <c r="E22" s="14">
        <v>26118429.980547</v>
      </c>
      <c r="F22" s="93"/>
    </row>
    <row r="23" spans="1:6" x14ac:dyDescent="0.25">
      <c r="A23" s="33" t="s">
        <v>13</v>
      </c>
      <c r="B23" s="7">
        <v>0</v>
      </c>
      <c r="C23" s="7">
        <v>0</v>
      </c>
      <c r="D23" s="7">
        <v>0</v>
      </c>
      <c r="E23" s="14">
        <v>0</v>
      </c>
      <c r="F23" s="93"/>
    </row>
    <row r="24" spans="1:6" x14ac:dyDescent="0.25">
      <c r="A24" s="32" t="s">
        <v>16</v>
      </c>
      <c r="B24" s="7">
        <v>41751510.918976001</v>
      </c>
      <c r="C24" s="7">
        <v>33001274.615036998</v>
      </c>
      <c r="D24" s="7">
        <v>33968455.685520001</v>
      </c>
      <c r="E24" s="14">
        <v>29808304.827806</v>
      </c>
      <c r="F24" s="93"/>
    </row>
    <row r="25" spans="1:6" ht="15" customHeight="1" x14ac:dyDescent="0.25">
      <c r="A25" s="33" t="s">
        <v>12</v>
      </c>
      <c r="B25" s="7">
        <v>0</v>
      </c>
      <c r="C25" s="7">
        <v>0</v>
      </c>
      <c r="D25" s="7">
        <v>0</v>
      </c>
      <c r="E25" s="14">
        <v>0</v>
      </c>
      <c r="F25" s="93"/>
    </row>
    <row r="26" spans="1:6" x14ac:dyDescent="0.25">
      <c r="A26" s="33" t="s">
        <v>13</v>
      </c>
      <c r="B26" s="7">
        <v>41751510.918976001</v>
      </c>
      <c r="C26" s="7">
        <v>33001274.615036998</v>
      </c>
      <c r="D26" s="7">
        <v>33968455.685520001</v>
      </c>
      <c r="E26" s="14">
        <v>29808304.827806</v>
      </c>
      <c r="F26" s="93"/>
    </row>
    <row r="27" spans="1:6" ht="15" customHeight="1" x14ac:dyDescent="0.25">
      <c r="A27" s="32" t="s">
        <v>17</v>
      </c>
      <c r="B27" s="7">
        <v>0</v>
      </c>
      <c r="C27" s="7">
        <v>0</v>
      </c>
      <c r="D27" s="7">
        <v>0</v>
      </c>
      <c r="E27" s="14">
        <v>0</v>
      </c>
      <c r="F27" s="93"/>
    </row>
    <row r="28" spans="1:6" ht="15" customHeight="1" x14ac:dyDescent="0.25">
      <c r="A28" s="33" t="s">
        <v>12</v>
      </c>
      <c r="B28" s="7">
        <v>0</v>
      </c>
      <c r="C28" s="7">
        <v>0</v>
      </c>
      <c r="D28" s="7">
        <v>0</v>
      </c>
      <c r="E28" s="14">
        <v>0</v>
      </c>
      <c r="F28" s="93"/>
    </row>
    <row r="29" spans="1:6" ht="15" customHeight="1" x14ac:dyDescent="0.25">
      <c r="A29" s="33" t="s">
        <v>13</v>
      </c>
      <c r="B29" s="7">
        <v>0</v>
      </c>
      <c r="C29" s="7">
        <v>0</v>
      </c>
      <c r="D29" s="7">
        <v>0</v>
      </c>
      <c r="E29" s="14">
        <v>0</v>
      </c>
      <c r="F29" s="93"/>
    </row>
    <row r="30" spans="1:6" x14ac:dyDescent="0.25">
      <c r="A30" s="32" t="s">
        <v>18</v>
      </c>
      <c r="B30" s="7">
        <v>0</v>
      </c>
      <c r="C30" s="7">
        <v>0</v>
      </c>
      <c r="D30" s="7">
        <v>52720.330710000002</v>
      </c>
      <c r="E30" s="14">
        <v>259566.06280000001</v>
      </c>
      <c r="F30" s="93"/>
    </row>
    <row r="31" spans="1:6" ht="15" customHeight="1" x14ac:dyDescent="0.25">
      <c r="A31" s="32" t="s">
        <v>19</v>
      </c>
      <c r="B31" s="7">
        <v>0</v>
      </c>
      <c r="C31" s="7">
        <v>0</v>
      </c>
      <c r="D31" s="7">
        <v>0</v>
      </c>
      <c r="E31" s="14">
        <v>0</v>
      </c>
      <c r="F31" s="93"/>
    </row>
    <row r="32" spans="1:6" ht="15" customHeight="1" x14ac:dyDescent="0.25">
      <c r="A32" s="32" t="s">
        <v>20</v>
      </c>
      <c r="B32" s="7">
        <v>64985.424299999999</v>
      </c>
      <c r="C32" s="7">
        <v>65020.624299999996</v>
      </c>
      <c r="D32" s="7">
        <v>56614.025299999994</v>
      </c>
      <c r="E32" s="14">
        <v>56504.025299999994</v>
      </c>
      <c r="F32" s="93"/>
    </row>
    <row r="33" spans="1:8" x14ac:dyDescent="0.25">
      <c r="A33" s="32" t="s">
        <v>21</v>
      </c>
      <c r="B33" s="7">
        <v>25786.013999999999</v>
      </c>
      <c r="C33" s="7">
        <v>26884.976999999999</v>
      </c>
      <c r="D33" s="7">
        <v>28634.345000000001</v>
      </c>
      <c r="E33" s="14">
        <v>29952.786</v>
      </c>
      <c r="F33" s="93"/>
    </row>
    <row r="34" spans="1:8" x14ac:dyDescent="0.25">
      <c r="A34" s="33" t="s">
        <v>22</v>
      </c>
      <c r="B34" s="7">
        <v>25786.013999999999</v>
      </c>
      <c r="C34" s="7">
        <v>26884.976999999999</v>
      </c>
      <c r="D34" s="7">
        <v>28634.345000000001</v>
      </c>
      <c r="E34" s="14">
        <v>29952.786</v>
      </c>
      <c r="F34" s="93"/>
    </row>
    <row r="35" spans="1:8" x14ac:dyDescent="0.25">
      <c r="A35" s="33" t="s">
        <v>23</v>
      </c>
      <c r="B35" s="7">
        <v>0</v>
      </c>
      <c r="C35" s="7">
        <v>0</v>
      </c>
      <c r="D35" s="7">
        <v>0</v>
      </c>
      <c r="E35" s="14">
        <v>0</v>
      </c>
      <c r="F35" s="93"/>
    </row>
    <row r="36" spans="1:8" x14ac:dyDescent="0.25">
      <c r="A36" s="32" t="s">
        <v>24</v>
      </c>
      <c r="B36" s="7">
        <v>47744.591999999997</v>
      </c>
      <c r="C36" s="7">
        <v>53227.546000000002</v>
      </c>
      <c r="D36" s="7">
        <v>52823.644</v>
      </c>
      <c r="E36" s="14">
        <v>52317.241000000002</v>
      </c>
      <c r="F36" s="93"/>
    </row>
    <row r="37" spans="1:8" x14ac:dyDescent="0.25">
      <c r="A37" s="33" t="s">
        <v>25</v>
      </c>
      <c r="B37" s="7">
        <v>0</v>
      </c>
      <c r="C37" s="7">
        <v>0</v>
      </c>
      <c r="D37" s="7">
        <v>0</v>
      </c>
      <c r="E37" s="14">
        <v>0</v>
      </c>
      <c r="F37" s="93"/>
    </row>
    <row r="38" spans="1:8" x14ac:dyDescent="0.25">
      <c r="A38" s="33" t="s">
        <v>26</v>
      </c>
      <c r="B38" s="7">
        <v>47744.591999999997</v>
      </c>
      <c r="C38" s="7">
        <v>53227.546000000002</v>
      </c>
      <c r="D38" s="7">
        <v>52823.644</v>
      </c>
      <c r="E38" s="14">
        <v>52317.241000000002</v>
      </c>
      <c r="F38" s="93"/>
    </row>
    <row r="39" spans="1:8" x14ac:dyDescent="0.25">
      <c r="A39" s="32" t="s">
        <v>27</v>
      </c>
      <c r="B39" s="7">
        <v>0</v>
      </c>
      <c r="C39" s="7">
        <v>0</v>
      </c>
      <c r="D39" s="7">
        <v>0</v>
      </c>
      <c r="E39" s="14">
        <v>0</v>
      </c>
      <c r="F39" s="93"/>
    </row>
    <row r="40" spans="1:8" x14ac:dyDescent="0.25">
      <c r="A40" s="33" t="s">
        <v>28</v>
      </c>
      <c r="B40" s="7">
        <v>0</v>
      </c>
      <c r="C40" s="7">
        <v>0</v>
      </c>
      <c r="D40" s="7">
        <v>0</v>
      </c>
      <c r="E40" s="14">
        <v>0</v>
      </c>
      <c r="F40" s="93"/>
    </row>
    <row r="41" spans="1:8" x14ac:dyDescent="0.25">
      <c r="A41" s="33" t="s">
        <v>29</v>
      </c>
      <c r="B41" s="7">
        <v>0</v>
      </c>
      <c r="C41" s="7">
        <v>0</v>
      </c>
      <c r="D41" s="7">
        <v>0</v>
      </c>
      <c r="E41" s="14">
        <v>0</v>
      </c>
      <c r="F41" s="93"/>
    </row>
    <row r="42" spans="1:8" x14ac:dyDescent="0.25">
      <c r="A42" s="32" t="s">
        <v>30</v>
      </c>
      <c r="B42" s="7">
        <v>219593.77303700001</v>
      </c>
      <c r="C42" s="7">
        <v>204687.25070400001</v>
      </c>
      <c r="D42" s="7">
        <v>205786.37606099999</v>
      </c>
      <c r="E42" s="14">
        <v>232198.838601</v>
      </c>
      <c r="F42" s="93"/>
    </row>
    <row r="43" spans="1:8" ht="15.75" customHeight="1" thickBot="1" x14ac:dyDescent="0.3">
      <c r="A43" s="34" t="s">
        <v>31</v>
      </c>
      <c r="B43" s="15">
        <v>0</v>
      </c>
      <c r="C43" s="15">
        <v>0</v>
      </c>
      <c r="D43" s="15">
        <v>0</v>
      </c>
      <c r="E43" s="16">
        <v>0</v>
      </c>
      <c r="F43" s="93"/>
    </row>
    <row r="44" spans="1:8" s="20" customFormat="1" ht="26.25" thickBot="1" x14ac:dyDescent="0.3">
      <c r="A44" s="31"/>
      <c r="B44" s="17" t="s">
        <v>166</v>
      </c>
      <c r="C44" s="18" t="s">
        <v>125</v>
      </c>
      <c r="D44" s="17" t="s">
        <v>126</v>
      </c>
      <c r="E44" s="19" t="s">
        <v>127</v>
      </c>
      <c r="F44" s="93"/>
    </row>
    <row r="45" spans="1:8" x14ac:dyDescent="0.25">
      <c r="A45" s="30" t="s">
        <v>82</v>
      </c>
      <c r="B45" s="5">
        <v>132629616.53887397</v>
      </c>
      <c r="C45" s="5">
        <v>143778335.13232401</v>
      </c>
      <c r="D45" s="5">
        <v>130573553.24821001</v>
      </c>
      <c r="E45" s="5">
        <v>103082352.121374</v>
      </c>
      <c r="F45" s="93"/>
      <c r="H45" s="21"/>
    </row>
    <row r="46" spans="1:8" x14ac:dyDescent="0.25">
      <c r="A46" s="32" t="s">
        <v>53</v>
      </c>
      <c r="B46" s="7">
        <v>123986959.69773398</v>
      </c>
      <c r="C46" s="7">
        <v>135608041.04394299</v>
      </c>
      <c r="D46" s="7">
        <v>122906717.665149</v>
      </c>
      <c r="E46" s="7">
        <v>95704123.193204999</v>
      </c>
      <c r="F46" s="93"/>
    </row>
    <row r="47" spans="1:8" x14ac:dyDescent="0.25">
      <c r="A47" s="33" t="s">
        <v>33</v>
      </c>
      <c r="B47" s="7">
        <v>11780020.835619999</v>
      </c>
      <c r="C47" s="7">
        <v>13728486.37569</v>
      </c>
      <c r="D47" s="7">
        <v>8500899.0975499991</v>
      </c>
      <c r="E47" s="7">
        <v>8057171.3748199996</v>
      </c>
      <c r="F47" s="93"/>
    </row>
    <row r="48" spans="1:8" x14ac:dyDescent="0.25">
      <c r="A48" s="35" t="s">
        <v>10</v>
      </c>
      <c r="B48" s="7">
        <v>1555293.7594699999</v>
      </c>
      <c r="C48" s="7">
        <v>1884786.2745099999</v>
      </c>
      <c r="D48" s="7">
        <v>1372962.6594799999</v>
      </c>
      <c r="E48" s="7">
        <v>1204340.87427</v>
      </c>
      <c r="F48" s="93"/>
    </row>
    <row r="49" spans="1:6" x14ac:dyDescent="0.25">
      <c r="A49" s="35" t="s">
        <v>34</v>
      </c>
      <c r="B49" s="7">
        <v>10224727.07615</v>
      </c>
      <c r="C49" s="7">
        <v>11843700.10118</v>
      </c>
      <c r="D49" s="7">
        <v>7127936.4380700001</v>
      </c>
      <c r="E49" s="7">
        <v>6852830.50055</v>
      </c>
      <c r="F49" s="93"/>
    </row>
    <row r="50" spans="1:6" x14ac:dyDescent="0.25">
      <c r="A50" s="35" t="s">
        <v>35</v>
      </c>
      <c r="B50" s="7">
        <v>0</v>
      </c>
      <c r="C50" s="7">
        <v>0</v>
      </c>
      <c r="D50" s="7">
        <v>0</v>
      </c>
      <c r="E50" s="7">
        <v>0</v>
      </c>
      <c r="F50" s="93"/>
    </row>
    <row r="51" spans="1:6" ht="15" customHeight="1" x14ac:dyDescent="0.25">
      <c r="A51" s="35" t="s">
        <v>36</v>
      </c>
      <c r="B51" s="7">
        <v>0</v>
      </c>
      <c r="C51" s="7">
        <v>0</v>
      </c>
      <c r="D51" s="7">
        <v>0</v>
      </c>
      <c r="E51" s="7">
        <v>0</v>
      </c>
      <c r="F51" s="93"/>
    </row>
    <row r="52" spans="1:6" ht="15" customHeight="1" x14ac:dyDescent="0.25">
      <c r="A52" s="35" t="s">
        <v>37</v>
      </c>
      <c r="B52" s="7">
        <v>0</v>
      </c>
      <c r="C52" s="7">
        <v>0</v>
      </c>
      <c r="D52" s="7">
        <v>0</v>
      </c>
      <c r="E52" s="7">
        <v>0</v>
      </c>
      <c r="F52" s="93"/>
    </row>
    <row r="53" spans="1:6" ht="15" customHeight="1" x14ac:dyDescent="0.25">
      <c r="A53" s="33" t="s">
        <v>38</v>
      </c>
      <c r="B53" s="7">
        <v>0</v>
      </c>
      <c r="C53" s="7">
        <v>0</v>
      </c>
      <c r="D53" s="7">
        <v>0</v>
      </c>
      <c r="E53" s="7">
        <v>0</v>
      </c>
      <c r="F53" s="93"/>
    </row>
    <row r="54" spans="1:6" ht="15" customHeight="1" x14ac:dyDescent="0.25">
      <c r="A54" s="35" t="s">
        <v>35</v>
      </c>
      <c r="B54" s="7">
        <v>0</v>
      </c>
      <c r="C54" s="7">
        <v>0</v>
      </c>
      <c r="D54" s="7">
        <v>0</v>
      </c>
      <c r="E54" s="7">
        <v>0</v>
      </c>
      <c r="F54" s="93"/>
    </row>
    <row r="55" spans="1:6" ht="15" customHeight="1" x14ac:dyDescent="0.25">
      <c r="A55" s="35" t="s">
        <v>36</v>
      </c>
      <c r="B55" s="7">
        <v>0</v>
      </c>
      <c r="C55" s="7">
        <v>0</v>
      </c>
      <c r="D55" s="7">
        <v>0</v>
      </c>
      <c r="E55" s="7">
        <v>0</v>
      </c>
      <c r="F55" s="93"/>
    </row>
    <row r="56" spans="1:6" ht="15" customHeight="1" x14ac:dyDescent="0.25">
      <c r="A56" s="35" t="s">
        <v>37</v>
      </c>
      <c r="B56" s="7">
        <v>0</v>
      </c>
      <c r="C56" s="7">
        <v>0</v>
      </c>
      <c r="D56" s="7">
        <v>0</v>
      </c>
      <c r="E56" s="7">
        <v>0</v>
      </c>
      <c r="F56" s="93"/>
    </row>
    <row r="57" spans="1:6" x14ac:dyDescent="0.25">
      <c r="A57" s="33" t="s">
        <v>39</v>
      </c>
      <c r="B57" s="7">
        <v>111379792.83780698</v>
      </c>
      <c r="C57" s="7">
        <v>120861383.431805</v>
      </c>
      <c r="D57" s="7">
        <v>113535063.201189</v>
      </c>
      <c r="E57" s="7">
        <v>87186616.976334989</v>
      </c>
      <c r="F57" s="93"/>
    </row>
    <row r="58" spans="1:6" x14ac:dyDescent="0.25">
      <c r="A58" s="35" t="s">
        <v>35</v>
      </c>
      <c r="B58" s="7">
        <v>100738733.169075</v>
      </c>
      <c r="C58" s="7">
        <v>106250038.22645399</v>
      </c>
      <c r="D58" s="7">
        <v>94445955.438124999</v>
      </c>
      <c r="E58" s="7">
        <v>60412052.734074995</v>
      </c>
      <c r="F58" s="93"/>
    </row>
    <row r="59" spans="1:6" ht="15" customHeight="1" x14ac:dyDescent="0.25">
      <c r="A59" s="35" t="s">
        <v>36</v>
      </c>
      <c r="B59" s="7">
        <v>7199616.4788199998</v>
      </c>
      <c r="C59" s="7">
        <v>11479073.680809999</v>
      </c>
      <c r="D59" s="7">
        <v>15785105.132659001</v>
      </c>
      <c r="E59" s="7">
        <v>21008565.68414</v>
      </c>
      <c r="F59" s="93"/>
    </row>
    <row r="60" spans="1:6" ht="15" customHeight="1" x14ac:dyDescent="0.25">
      <c r="A60" s="35" t="s">
        <v>37</v>
      </c>
      <c r="B60" s="7">
        <v>3441443.1899120002</v>
      </c>
      <c r="C60" s="7">
        <v>3132271.5245409999</v>
      </c>
      <c r="D60" s="7">
        <v>3304002.6304050004</v>
      </c>
      <c r="E60" s="7">
        <v>5765998.5581200002</v>
      </c>
      <c r="F60" s="93"/>
    </row>
    <row r="61" spans="1:6" x14ac:dyDescent="0.25">
      <c r="A61" s="33" t="s">
        <v>18</v>
      </c>
      <c r="B61" s="7">
        <v>85644.967449999996</v>
      </c>
      <c r="C61" s="7">
        <v>79740.847869999998</v>
      </c>
      <c r="D61" s="7">
        <v>9760.8878000000004</v>
      </c>
      <c r="E61" s="7">
        <v>8811.2951799999992</v>
      </c>
      <c r="F61" s="93"/>
    </row>
    <row r="62" spans="1:6" ht="15" customHeight="1" x14ac:dyDescent="0.25">
      <c r="A62" s="33" t="s">
        <v>19</v>
      </c>
      <c r="B62" s="7">
        <v>0</v>
      </c>
      <c r="C62" s="7">
        <v>0</v>
      </c>
      <c r="D62" s="7">
        <v>0</v>
      </c>
      <c r="E62" s="7">
        <v>0</v>
      </c>
      <c r="F62" s="93"/>
    </row>
    <row r="63" spans="1:6" x14ac:dyDescent="0.25">
      <c r="A63" s="33" t="s">
        <v>40</v>
      </c>
      <c r="B63" s="7">
        <v>48135.840336999994</v>
      </c>
      <c r="C63" s="7">
        <v>49149.444582000004</v>
      </c>
      <c r="D63" s="7">
        <v>49117.314986999998</v>
      </c>
      <c r="E63" s="7">
        <v>56940.12487</v>
      </c>
      <c r="F63" s="93"/>
    </row>
    <row r="64" spans="1:6" ht="15" customHeight="1" x14ac:dyDescent="0.25">
      <c r="A64" s="35" t="s">
        <v>41</v>
      </c>
      <c r="B64" s="7">
        <v>0</v>
      </c>
      <c r="C64" s="7">
        <v>0</v>
      </c>
      <c r="D64" s="7">
        <v>0</v>
      </c>
      <c r="E64" s="7">
        <v>0</v>
      </c>
      <c r="F64" s="93"/>
    </row>
    <row r="65" spans="1:6" ht="15" customHeight="1" x14ac:dyDescent="0.25">
      <c r="A65" s="35" t="s">
        <v>42</v>
      </c>
      <c r="B65" s="7">
        <v>0</v>
      </c>
      <c r="C65" s="7">
        <v>0</v>
      </c>
      <c r="D65" s="7">
        <v>0</v>
      </c>
      <c r="E65" s="7">
        <v>0</v>
      </c>
      <c r="F65" s="93"/>
    </row>
    <row r="66" spans="1:6" x14ac:dyDescent="0.25">
      <c r="A66" s="35" t="s">
        <v>43</v>
      </c>
      <c r="B66" s="7">
        <v>0</v>
      </c>
      <c r="C66" s="7">
        <v>0</v>
      </c>
      <c r="D66" s="7">
        <v>0</v>
      </c>
      <c r="E66" s="7">
        <v>0</v>
      </c>
      <c r="F66" s="93"/>
    </row>
    <row r="67" spans="1:6" ht="15" customHeight="1" x14ac:dyDescent="0.25">
      <c r="A67" s="35" t="s">
        <v>44</v>
      </c>
      <c r="B67" s="7">
        <v>0</v>
      </c>
      <c r="C67" s="7">
        <v>0</v>
      </c>
      <c r="D67" s="7">
        <v>0</v>
      </c>
      <c r="E67" s="7">
        <v>0</v>
      </c>
      <c r="F67" s="93"/>
    </row>
    <row r="68" spans="1:6" ht="15" customHeight="1" x14ac:dyDescent="0.25">
      <c r="A68" s="35" t="s">
        <v>45</v>
      </c>
      <c r="B68" s="7">
        <v>5139.4603370000004</v>
      </c>
      <c r="C68" s="7">
        <v>6153.064582</v>
      </c>
      <c r="D68" s="7">
        <v>8055.7720870000003</v>
      </c>
      <c r="E68" s="7">
        <v>15878.581970000001</v>
      </c>
      <c r="F68" s="93"/>
    </row>
    <row r="69" spans="1:6" x14ac:dyDescent="0.25">
      <c r="A69" s="35" t="s">
        <v>46</v>
      </c>
      <c r="B69" s="7">
        <v>42996.38</v>
      </c>
      <c r="C69" s="7">
        <v>42996.38</v>
      </c>
      <c r="D69" s="7">
        <v>41061.5429</v>
      </c>
      <c r="E69" s="7">
        <v>41061.5429</v>
      </c>
      <c r="F69" s="93"/>
    </row>
    <row r="70" spans="1:6" x14ac:dyDescent="0.25">
      <c r="A70" s="33" t="s">
        <v>47</v>
      </c>
      <c r="B70" s="7">
        <v>213093.14562</v>
      </c>
      <c r="C70" s="7">
        <v>210007.46732</v>
      </c>
      <c r="D70" s="7">
        <v>270467.47548000002</v>
      </c>
      <c r="E70" s="7">
        <v>243358.67314</v>
      </c>
      <c r="F70" s="93"/>
    </row>
    <row r="71" spans="1:6" x14ac:dyDescent="0.25">
      <c r="A71" s="35" t="s">
        <v>48</v>
      </c>
      <c r="B71" s="7">
        <v>81233.715620000003</v>
      </c>
      <c r="C71" s="7">
        <v>78148.037319999989</v>
      </c>
      <c r="D71" s="7">
        <v>138608.04548</v>
      </c>
      <c r="E71" s="7">
        <v>111081.81314</v>
      </c>
      <c r="F71" s="93"/>
    </row>
    <row r="72" spans="1:6" x14ac:dyDescent="0.25">
      <c r="A72" s="35" t="s">
        <v>49</v>
      </c>
      <c r="B72" s="7">
        <v>131859.43</v>
      </c>
      <c r="C72" s="7">
        <v>131859.43</v>
      </c>
      <c r="D72" s="7">
        <v>131859.43</v>
      </c>
      <c r="E72" s="7">
        <v>132276.85999999999</v>
      </c>
      <c r="F72" s="93"/>
    </row>
    <row r="73" spans="1:6" x14ac:dyDescent="0.25">
      <c r="A73" s="33" t="s">
        <v>50</v>
      </c>
      <c r="B73" s="7">
        <v>0</v>
      </c>
      <c r="C73" s="7">
        <v>0</v>
      </c>
      <c r="D73" s="7">
        <v>0</v>
      </c>
      <c r="E73" s="7">
        <v>0</v>
      </c>
      <c r="F73" s="93"/>
    </row>
    <row r="74" spans="1:6" x14ac:dyDescent="0.25">
      <c r="A74" s="33" t="s">
        <v>51</v>
      </c>
      <c r="B74" s="7">
        <v>480272.07089999999</v>
      </c>
      <c r="C74" s="7">
        <v>679273.47667600005</v>
      </c>
      <c r="D74" s="7">
        <v>541409.68814300001</v>
      </c>
      <c r="E74" s="7">
        <v>151224.74885999999</v>
      </c>
      <c r="F74" s="93"/>
    </row>
    <row r="75" spans="1:6" ht="15" customHeight="1" x14ac:dyDescent="0.25">
      <c r="A75" s="33" t="s">
        <v>52</v>
      </c>
      <c r="B75" s="7">
        <v>0</v>
      </c>
      <c r="C75" s="7">
        <v>0</v>
      </c>
      <c r="D75" s="7">
        <v>0</v>
      </c>
      <c r="E75" s="7">
        <v>0</v>
      </c>
      <c r="F75" s="93"/>
    </row>
    <row r="76" spans="1:6" x14ac:dyDescent="0.25">
      <c r="A76" s="32" t="s">
        <v>81</v>
      </c>
      <c r="B76" s="7">
        <v>8642656.8411400001</v>
      </c>
      <c r="C76" s="7">
        <v>8170294.0883810008</v>
      </c>
      <c r="D76" s="7">
        <v>7666835.5830610003</v>
      </c>
      <c r="E76" s="7">
        <v>7378228.9281690009</v>
      </c>
      <c r="F76" s="93"/>
    </row>
    <row r="77" spans="1:6" x14ac:dyDescent="0.25">
      <c r="A77" s="33" t="s">
        <v>54</v>
      </c>
      <c r="B77" s="7">
        <v>769004.32750000001</v>
      </c>
      <c r="C77" s="7">
        <v>769004.32750000001</v>
      </c>
      <c r="D77" s="7">
        <v>769004.32750000001</v>
      </c>
      <c r="E77" s="7">
        <v>769004.32750000001</v>
      </c>
      <c r="F77" s="93"/>
    </row>
    <row r="78" spans="1:6" x14ac:dyDescent="0.25">
      <c r="A78" s="35" t="s">
        <v>55</v>
      </c>
      <c r="B78" s="7">
        <v>769004.32750000001</v>
      </c>
      <c r="C78" s="7">
        <v>769004.32750000001</v>
      </c>
      <c r="D78" s="7">
        <v>769004.32750000001</v>
      </c>
      <c r="E78" s="7">
        <v>769004.32750000001</v>
      </c>
      <c r="F78" s="93"/>
    </row>
    <row r="79" spans="1:6" x14ac:dyDescent="0.25">
      <c r="A79" s="35" t="s">
        <v>56</v>
      </c>
      <c r="B79" s="7">
        <v>0</v>
      </c>
      <c r="C79" s="7">
        <v>0</v>
      </c>
      <c r="D79" s="7">
        <v>0</v>
      </c>
      <c r="E79" s="7">
        <v>0</v>
      </c>
      <c r="F79" s="93"/>
    </row>
    <row r="80" spans="1:6" x14ac:dyDescent="0.25">
      <c r="A80" s="33" t="s">
        <v>57</v>
      </c>
      <c r="B80" s="7">
        <v>411544.60200000001</v>
      </c>
      <c r="C80" s="7">
        <v>411544.60200000001</v>
      </c>
      <c r="D80" s="7">
        <v>411544.60200000001</v>
      </c>
      <c r="E80" s="7">
        <v>411544.60200000001</v>
      </c>
      <c r="F80" s="93"/>
    </row>
    <row r="81" spans="1:6" ht="15" customHeight="1" x14ac:dyDescent="0.25">
      <c r="A81" s="33" t="s">
        <v>58</v>
      </c>
      <c r="B81" s="7">
        <v>0</v>
      </c>
      <c r="C81" s="7">
        <v>0</v>
      </c>
      <c r="D81" s="7">
        <v>0</v>
      </c>
      <c r="E81" s="7">
        <v>0</v>
      </c>
      <c r="F81" s="93"/>
    </row>
    <row r="82" spans="1:6" ht="15" customHeight="1" x14ac:dyDescent="0.25">
      <c r="A82" s="35" t="s">
        <v>59</v>
      </c>
      <c r="B82" s="7">
        <v>0</v>
      </c>
      <c r="C82" s="7">
        <v>0</v>
      </c>
      <c r="D82" s="7">
        <v>0</v>
      </c>
      <c r="E82" s="7">
        <v>0</v>
      </c>
      <c r="F82" s="93"/>
    </row>
    <row r="83" spans="1:6" x14ac:dyDescent="0.25">
      <c r="A83" s="35" t="s">
        <v>60</v>
      </c>
      <c r="B83" s="7">
        <v>0</v>
      </c>
      <c r="C83" s="7">
        <v>0</v>
      </c>
      <c r="D83" s="7">
        <v>0</v>
      </c>
      <c r="E83" s="7">
        <v>0</v>
      </c>
      <c r="F83" s="93"/>
    </row>
    <row r="84" spans="1:6" x14ac:dyDescent="0.25">
      <c r="A84" s="33" t="s">
        <v>61</v>
      </c>
      <c r="B84" s="7">
        <v>0</v>
      </c>
      <c r="C84" s="7">
        <v>0</v>
      </c>
      <c r="D84" s="7">
        <v>0</v>
      </c>
      <c r="E84" s="7">
        <v>0</v>
      </c>
      <c r="F84" s="93"/>
    </row>
    <row r="85" spans="1:6" ht="15" customHeight="1" x14ac:dyDescent="0.25">
      <c r="A85" s="33" t="s">
        <v>62</v>
      </c>
      <c r="B85" s="7">
        <v>726237.54076999996</v>
      </c>
      <c r="C85" s="7">
        <v>578602.34074899997</v>
      </c>
      <c r="D85" s="7">
        <v>523927.71053099999</v>
      </c>
      <c r="E85" s="7">
        <v>494517.54146499996</v>
      </c>
      <c r="F85" s="93"/>
    </row>
    <row r="86" spans="1:6" ht="15" customHeight="1" x14ac:dyDescent="0.25">
      <c r="A86" s="35" t="s">
        <v>63</v>
      </c>
      <c r="B86" s="7">
        <v>0</v>
      </c>
      <c r="C86" s="7">
        <v>0</v>
      </c>
      <c r="D86" s="7">
        <v>0</v>
      </c>
      <c r="E86" s="7">
        <v>0</v>
      </c>
      <c r="F86" s="93"/>
    </row>
    <row r="87" spans="1:6" x14ac:dyDescent="0.25">
      <c r="A87" s="36" t="s">
        <v>21</v>
      </c>
      <c r="B87" s="7">
        <v>0</v>
      </c>
      <c r="C87" s="7">
        <v>0</v>
      </c>
      <c r="D87" s="7">
        <v>0</v>
      </c>
      <c r="E87" s="7">
        <v>0</v>
      </c>
      <c r="F87" s="93"/>
    </row>
    <row r="88" spans="1:6" x14ac:dyDescent="0.25">
      <c r="A88" s="36" t="s">
        <v>24</v>
      </c>
      <c r="B88" s="7">
        <v>0</v>
      </c>
      <c r="C88" s="7">
        <v>0</v>
      </c>
      <c r="D88" s="7">
        <v>0</v>
      </c>
      <c r="E88" s="7">
        <v>0</v>
      </c>
      <c r="F88" s="93"/>
    </row>
    <row r="89" spans="1:6" x14ac:dyDescent="0.25">
      <c r="A89" s="36" t="s">
        <v>64</v>
      </c>
      <c r="B89" s="7">
        <v>0</v>
      </c>
      <c r="C89" s="7">
        <v>0</v>
      </c>
      <c r="D89" s="7">
        <v>0</v>
      </c>
      <c r="E89" s="7">
        <v>0</v>
      </c>
      <c r="F89" s="93"/>
    </row>
    <row r="90" spans="1:6" ht="25.5" customHeight="1" x14ac:dyDescent="0.25">
      <c r="A90" s="36" t="s">
        <v>31</v>
      </c>
      <c r="B90" s="7">
        <v>0</v>
      </c>
      <c r="C90" s="7">
        <v>0</v>
      </c>
      <c r="D90" s="7">
        <v>0</v>
      </c>
      <c r="E90" s="7">
        <v>0</v>
      </c>
      <c r="F90" s="93"/>
    </row>
    <row r="91" spans="1:6" ht="25.5" customHeight="1" x14ac:dyDescent="0.25">
      <c r="A91" s="36" t="s">
        <v>65</v>
      </c>
      <c r="B91" s="7">
        <v>0</v>
      </c>
      <c r="C91" s="7">
        <v>0</v>
      </c>
      <c r="D91" s="7">
        <v>0</v>
      </c>
      <c r="E91" s="7">
        <v>0</v>
      </c>
      <c r="F91" s="93"/>
    </row>
    <row r="92" spans="1:6" ht="15.75" customHeight="1" x14ac:dyDescent="0.25">
      <c r="A92" s="35" t="s">
        <v>66</v>
      </c>
      <c r="B92" s="7">
        <v>726237.54076999996</v>
      </c>
      <c r="C92" s="7">
        <v>578602.34074899997</v>
      </c>
      <c r="D92" s="7">
        <v>523927.71053099999</v>
      </c>
      <c r="E92" s="7">
        <v>494517.54146499996</v>
      </c>
      <c r="F92" s="93"/>
    </row>
    <row r="93" spans="1:6" ht="25.5" customHeight="1" x14ac:dyDescent="0.25">
      <c r="A93" s="36" t="s">
        <v>67</v>
      </c>
      <c r="B93" s="7">
        <v>0</v>
      </c>
      <c r="C93" s="7">
        <v>0</v>
      </c>
      <c r="D93" s="7">
        <v>0</v>
      </c>
      <c r="E93" s="7">
        <v>0</v>
      </c>
      <c r="F93" s="93"/>
    </row>
    <row r="94" spans="1:6" ht="18.75" customHeight="1" x14ac:dyDescent="0.25">
      <c r="A94" s="36" t="s">
        <v>68</v>
      </c>
      <c r="B94" s="7">
        <v>0</v>
      </c>
      <c r="C94" s="7">
        <v>0</v>
      </c>
      <c r="D94" s="7">
        <v>0</v>
      </c>
      <c r="E94" s="7">
        <v>0</v>
      </c>
      <c r="F94" s="93"/>
    </row>
    <row r="95" spans="1:6" ht="24" customHeight="1" x14ac:dyDescent="0.25">
      <c r="A95" s="36" t="s">
        <v>69</v>
      </c>
      <c r="B95" s="7">
        <v>0</v>
      </c>
      <c r="C95" s="7">
        <v>0</v>
      </c>
      <c r="D95" s="7">
        <v>0</v>
      </c>
      <c r="E95" s="7">
        <v>0</v>
      </c>
      <c r="F95" s="93"/>
    </row>
    <row r="96" spans="1:6" ht="18.75" customHeight="1" x14ac:dyDescent="0.25">
      <c r="A96" s="36" t="s">
        <v>15</v>
      </c>
      <c r="B96" s="7">
        <v>726237.54076999996</v>
      </c>
      <c r="C96" s="7">
        <v>578602.34074899997</v>
      </c>
      <c r="D96" s="7">
        <v>523927.71053099999</v>
      </c>
      <c r="E96" s="7">
        <v>494517.54146499996</v>
      </c>
      <c r="F96" s="93"/>
    </row>
    <row r="97" spans="1:8" ht="25.5" customHeight="1" x14ac:dyDescent="0.25">
      <c r="A97" s="36" t="s">
        <v>31</v>
      </c>
      <c r="B97" s="7">
        <v>0</v>
      </c>
      <c r="C97" s="7">
        <v>0</v>
      </c>
      <c r="D97" s="7">
        <v>0</v>
      </c>
      <c r="E97" s="7">
        <v>0</v>
      </c>
      <c r="F97" s="93"/>
    </row>
    <row r="98" spans="1:8" ht="25.5" customHeight="1" x14ac:dyDescent="0.25">
      <c r="A98" s="36" t="s">
        <v>65</v>
      </c>
      <c r="B98" s="7">
        <v>0</v>
      </c>
      <c r="C98" s="7">
        <v>0</v>
      </c>
      <c r="D98" s="7">
        <v>0</v>
      </c>
      <c r="E98" s="7">
        <v>0</v>
      </c>
      <c r="F98" s="93"/>
    </row>
    <row r="99" spans="1:8" ht="15" customHeight="1" x14ac:dyDescent="0.25">
      <c r="A99" s="33" t="s">
        <v>70</v>
      </c>
      <c r="B99" s="7">
        <v>5694828.6485799998</v>
      </c>
      <c r="C99" s="7">
        <v>5694828.6485799998</v>
      </c>
      <c r="D99" s="7">
        <v>5696828.6485799998</v>
      </c>
      <c r="E99" s="7">
        <v>4402227.8416999998</v>
      </c>
      <c r="F99" s="93"/>
    </row>
    <row r="100" spans="1:8" x14ac:dyDescent="0.25">
      <c r="A100" s="33" t="s">
        <v>71</v>
      </c>
      <c r="B100" s="7">
        <v>0</v>
      </c>
      <c r="C100" s="7">
        <v>0</v>
      </c>
      <c r="D100" s="7">
        <v>0</v>
      </c>
      <c r="E100" s="7">
        <v>0</v>
      </c>
      <c r="F100" s="93"/>
    </row>
    <row r="101" spans="1:8" x14ac:dyDescent="0.25">
      <c r="A101" s="33" t="s">
        <v>72</v>
      </c>
      <c r="B101" s="7">
        <v>2229.97525</v>
      </c>
      <c r="C101" s="7">
        <v>2232.4502499999999</v>
      </c>
      <c r="D101" s="7">
        <v>2387.08205</v>
      </c>
      <c r="E101" s="7">
        <v>2397.08205</v>
      </c>
      <c r="F101" s="93"/>
    </row>
    <row r="102" spans="1:8" ht="32.25" customHeight="1" x14ac:dyDescent="0.25">
      <c r="A102" s="35" t="s">
        <v>73</v>
      </c>
      <c r="B102" s="7">
        <v>0</v>
      </c>
      <c r="C102" s="7">
        <v>0</v>
      </c>
      <c r="D102" s="7">
        <v>0</v>
      </c>
      <c r="E102" s="7">
        <v>0</v>
      </c>
      <c r="F102" s="93"/>
    </row>
    <row r="103" spans="1:8" x14ac:dyDescent="0.25">
      <c r="A103" s="35" t="s">
        <v>74</v>
      </c>
      <c r="B103" s="7">
        <v>2229.97525</v>
      </c>
      <c r="C103" s="7">
        <v>2232.4502499999999</v>
      </c>
      <c r="D103" s="7">
        <v>2387.08205</v>
      </c>
      <c r="E103" s="7">
        <v>2397.08205</v>
      </c>
      <c r="F103" s="93"/>
    </row>
    <row r="104" spans="1:8" x14ac:dyDescent="0.25">
      <c r="A104" s="33" t="s">
        <v>75</v>
      </c>
      <c r="B104" s="7">
        <v>0</v>
      </c>
      <c r="C104" s="7">
        <v>0</v>
      </c>
      <c r="D104" s="7">
        <v>0</v>
      </c>
      <c r="E104" s="7">
        <v>0</v>
      </c>
      <c r="F104" s="93"/>
    </row>
    <row r="105" spans="1:8" ht="15" customHeight="1" x14ac:dyDescent="0.25">
      <c r="A105" s="33" t="s">
        <v>76</v>
      </c>
      <c r="B105" s="7">
        <v>1038811.7470399999</v>
      </c>
      <c r="C105" s="7">
        <v>714081.71930200001</v>
      </c>
      <c r="D105" s="7">
        <v>263143.21240000002</v>
      </c>
      <c r="E105" s="7">
        <v>1294600.533519</v>
      </c>
      <c r="F105" s="93"/>
    </row>
    <row r="106" spans="1:8" x14ac:dyDescent="0.25">
      <c r="A106" s="33" t="s">
        <v>77</v>
      </c>
      <c r="B106" s="7" t="s">
        <v>3</v>
      </c>
      <c r="C106" s="7" t="s">
        <v>3</v>
      </c>
      <c r="D106" s="7" t="s">
        <v>3</v>
      </c>
      <c r="E106" s="7" t="s">
        <v>3</v>
      </c>
      <c r="F106" s="93"/>
      <c r="H106" s="21"/>
    </row>
    <row r="107" spans="1:8" x14ac:dyDescent="0.25">
      <c r="A107" s="33" t="s">
        <v>78</v>
      </c>
      <c r="B107" s="7" t="s">
        <v>3</v>
      </c>
      <c r="C107" s="7" t="s">
        <v>3</v>
      </c>
      <c r="D107" s="7" t="s">
        <v>3</v>
      </c>
      <c r="E107" s="7" t="s">
        <v>3</v>
      </c>
      <c r="F107" s="93"/>
      <c r="H107" s="21"/>
    </row>
    <row r="108" spans="1:8" ht="23.25" customHeight="1" x14ac:dyDescent="0.25">
      <c r="A108" s="35" t="s">
        <v>79</v>
      </c>
      <c r="B108" s="7" t="s">
        <v>3</v>
      </c>
      <c r="C108" s="7" t="s">
        <v>3</v>
      </c>
      <c r="D108" s="7" t="s">
        <v>3</v>
      </c>
      <c r="E108" s="7" t="s">
        <v>3</v>
      </c>
      <c r="F108" s="93"/>
      <c r="H108" s="21"/>
    </row>
    <row r="109" spans="1:8" ht="15.75" thickBot="1" x14ac:dyDescent="0.3">
      <c r="A109" s="37" t="s">
        <v>80</v>
      </c>
      <c r="B109" s="11" t="s">
        <v>3</v>
      </c>
      <c r="C109" s="11" t="s">
        <v>3</v>
      </c>
      <c r="D109" s="11" t="s">
        <v>3</v>
      </c>
      <c r="E109" s="11" t="s">
        <v>3</v>
      </c>
      <c r="F109" s="94"/>
      <c r="H109" s="21"/>
    </row>
    <row r="110" spans="1:8" x14ac:dyDescent="0.25">
      <c r="H110" s="21"/>
    </row>
    <row r="111" spans="1:8" x14ac:dyDescent="0.25">
      <c r="H111" s="21"/>
    </row>
    <row r="112" spans="1:8" x14ac:dyDescent="0.25">
      <c r="H112" s="21"/>
    </row>
  </sheetData>
  <mergeCells count="9">
    <mergeCell ref="B3:E3"/>
    <mergeCell ref="F4:F109"/>
    <mergeCell ref="A1:A2"/>
    <mergeCell ref="B1:F2"/>
    <mergeCell ref="B4:B5"/>
    <mergeCell ref="C4:C5"/>
    <mergeCell ref="D4:D5"/>
    <mergeCell ref="E4:E5"/>
    <mergeCell ref="A4:A5"/>
  </mergeCells>
  <pageMargins left="0.7" right="0.7" top="0.78740157499999996" bottom="0.78740157499999996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75"/>
  <sheetViews>
    <sheetView zoomScaleNormal="100" zoomScaleSheetLayoutView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sqref="A1:A2"/>
    </sheetView>
  </sheetViews>
  <sheetFormatPr defaultRowHeight="15" x14ac:dyDescent="0.25"/>
  <cols>
    <col min="1" max="1" width="92.7109375" bestFit="1" customWidth="1"/>
    <col min="2" max="5" width="14" customWidth="1"/>
    <col min="7" max="7" width="110.7109375" bestFit="1" customWidth="1"/>
  </cols>
  <sheetData>
    <row r="1" spans="1:5" x14ac:dyDescent="0.25">
      <c r="A1" s="95" t="s">
        <v>131</v>
      </c>
      <c r="B1" s="97"/>
      <c r="C1" s="97"/>
      <c r="D1" s="97"/>
      <c r="E1" s="97"/>
    </row>
    <row r="2" spans="1:5" ht="46.5" customHeight="1" thickBot="1" x14ac:dyDescent="0.3">
      <c r="A2" s="96"/>
      <c r="B2" s="99"/>
      <c r="C2" s="99"/>
      <c r="D2" s="99"/>
      <c r="E2" s="99"/>
    </row>
    <row r="3" spans="1:5" ht="15.75" thickBot="1" x14ac:dyDescent="0.3">
      <c r="A3" s="26" t="s">
        <v>128</v>
      </c>
      <c r="B3" s="22" t="s">
        <v>165</v>
      </c>
      <c r="C3" s="23"/>
      <c r="D3" s="23"/>
      <c r="E3" s="23"/>
    </row>
    <row r="4" spans="1:5" s="4" customFormat="1" ht="39.950000000000003" customHeight="1" x14ac:dyDescent="0.25">
      <c r="A4" s="105" t="s">
        <v>132</v>
      </c>
      <c r="B4" s="101" t="s">
        <v>167</v>
      </c>
      <c r="C4" s="101" t="s">
        <v>0</v>
      </c>
      <c r="D4" s="101" t="s">
        <v>1</v>
      </c>
      <c r="E4" s="101" t="s">
        <v>2</v>
      </c>
    </row>
    <row r="5" spans="1:5" s="4" customFormat="1" ht="18.75" customHeight="1" thickBot="1" x14ac:dyDescent="0.3">
      <c r="A5" s="106"/>
      <c r="B5" s="102"/>
      <c r="C5" s="102"/>
      <c r="D5" s="102"/>
      <c r="E5" s="102"/>
    </row>
    <row r="6" spans="1:5" ht="15" customHeight="1" x14ac:dyDescent="0.25">
      <c r="A6" s="27" t="s">
        <v>83</v>
      </c>
      <c r="B6" s="24">
        <v>1670531.1090160001</v>
      </c>
      <c r="C6" s="24">
        <v>1148527.1562579998</v>
      </c>
      <c r="D6" s="24">
        <v>528048.41763399995</v>
      </c>
      <c r="E6" s="25">
        <v>2355947.4268569998</v>
      </c>
    </row>
    <row r="7" spans="1:5" ht="15" customHeight="1" x14ac:dyDescent="0.25">
      <c r="A7" s="38" t="s">
        <v>9</v>
      </c>
      <c r="B7" s="6">
        <v>133769.00768000001</v>
      </c>
      <c r="C7" s="6">
        <v>90208.716220000002</v>
      </c>
      <c r="D7" s="6">
        <v>43885.704720000002</v>
      </c>
      <c r="E7" s="7">
        <v>347293.542931</v>
      </c>
    </row>
    <row r="8" spans="1:5" ht="15" customHeight="1" x14ac:dyDescent="0.25">
      <c r="A8" s="38" t="s">
        <v>14</v>
      </c>
      <c r="B8" s="6">
        <v>0</v>
      </c>
      <c r="C8" s="6">
        <v>0</v>
      </c>
      <c r="D8" s="6">
        <v>0</v>
      </c>
      <c r="E8" s="7">
        <v>0</v>
      </c>
    </row>
    <row r="9" spans="1:5" ht="15" customHeight="1" x14ac:dyDescent="0.25">
      <c r="A9" s="38" t="s">
        <v>15</v>
      </c>
      <c r="B9" s="6">
        <v>407208.10083000001</v>
      </c>
      <c r="C9" s="6">
        <v>274640.82844000001</v>
      </c>
      <c r="D9" s="6">
        <v>132662.77966</v>
      </c>
      <c r="E9" s="7">
        <v>486921.32008700003</v>
      </c>
    </row>
    <row r="10" spans="1:5" ht="15" customHeight="1" x14ac:dyDescent="0.25">
      <c r="A10" s="38" t="s">
        <v>16</v>
      </c>
      <c r="B10" s="6">
        <v>1109553.8617980001</v>
      </c>
      <c r="C10" s="6">
        <v>770414.06767599995</v>
      </c>
      <c r="D10" s="6">
        <v>343663.92871200002</v>
      </c>
      <c r="E10" s="7">
        <v>1500112.247372</v>
      </c>
    </row>
    <row r="11" spans="1:5" ht="15" customHeight="1" x14ac:dyDescent="0.25">
      <c r="A11" s="38" t="s">
        <v>17</v>
      </c>
      <c r="B11" s="6">
        <v>0</v>
      </c>
      <c r="C11" s="6">
        <v>0</v>
      </c>
      <c r="D11" s="6">
        <v>0</v>
      </c>
      <c r="E11" s="7">
        <v>0</v>
      </c>
    </row>
    <row r="12" spans="1:5" ht="15" customHeight="1" x14ac:dyDescent="0.25">
      <c r="A12" s="38" t="s">
        <v>84</v>
      </c>
      <c r="B12" s="8">
        <v>0</v>
      </c>
      <c r="C12" s="8">
        <v>0</v>
      </c>
      <c r="D12" s="8">
        <v>0</v>
      </c>
      <c r="E12" s="7">
        <v>0</v>
      </c>
    </row>
    <row r="13" spans="1:5" ht="15" customHeight="1" x14ac:dyDescent="0.25">
      <c r="A13" s="38" t="s">
        <v>30</v>
      </c>
      <c r="B13" s="9">
        <v>20000.138708000002</v>
      </c>
      <c r="C13" s="9">
        <v>13263.543922000001</v>
      </c>
      <c r="D13" s="9">
        <v>7836.0045420000006</v>
      </c>
      <c r="E13" s="7">
        <v>21620.316467000001</v>
      </c>
    </row>
    <row r="14" spans="1:5" ht="15" customHeight="1" x14ac:dyDescent="0.25">
      <c r="A14" s="28" t="s">
        <v>85</v>
      </c>
      <c r="B14" s="9">
        <v>378652.90190300002</v>
      </c>
      <c r="C14" s="9">
        <v>257211.99414600001</v>
      </c>
      <c r="D14" s="9">
        <v>131652.06517000002</v>
      </c>
      <c r="E14" s="7">
        <v>615530.75077799999</v>
      </c>
    </row>
    <row r="15" spans="1:5" ht="15" customHeight="1" x14ac:dyDescent="0.25">
      <c r="A15" s="38" t="s">
        <v>33</v>
      </c>
      <c r="B15" s="9">
        <v>101645.30467</v>
      </c>
      <c r="C15" s="9">
        <v>71335.130980000002</v>
      </c>
      <c r="D15" s="9">
        <v>37226.356549999997</v>
      </c>
      <c r="E15" s="7">
        <v>193751.129896</v>
      </c>
    </row>
    <row r="16" spans="1:5" ht="15" customHeight="1" x14ac:dyDescent="0.25">
      <c r="A16" s="38" t="s">
        <v>38</v>
      </c>
      <c r="B16" s="9">
        <v>0</v>
      </c>
      <c r="C16" s="9">
        <v>0</v>
      </c>
      <c r="D16" s="9">
        <v>0</v>
      </c>
      <c r="E16" s="7">
        <v>0</v>
      </c>
    </row>
    <row r="17" spans="1:5" ht="15" customHeight="1" x14ac:dyDescent="0.25">
      <c r="A17" s="38" t="s">
        <v>39</v>
      </c>
      <c r="B17" s="9">
        <v>273529.83136299998</v>
      </c>
      <c r="C17" s="9">
        <v>183546.90306600003</v>
      </c>
      <c r="D17" s="9">
        <v>93560.95</v>
      </c>
      <c r="E17" s="7">
        <v>401574.11902300001</v>
      </c>
    </row>
    <row r="18" spans="1:5" ht="15" customHeight="1" x14ac:dyDescent="0.25">
      <c r="A18" s="38" t="s">
        <v>84</v>
      </c>
      <c r="B18" s="9">
        <v>0</v>
      </c>
      <c r="C18" s="9">
        <v>0</v>
      </c>
      <c r="D18" s="9">
        <v>0</v>
      </c>
      <c r="E18" s="7">
        <v>0</v>
      </c>
    </row>
    <row r="19" spans="1:5" ht="15" customHeight="1" x14ac:dyDescent="0.25">
      <c r="A19" s="38" t="s">
        <v>51</v>
      </c>
      <c r="B19" s="9">
        <v>3477.7658700000002</v>
      </c>
      <c r="C19" s="9">
        <v>2329.9601000000002</v>
      </c>
      <c r="D19" s="9">
        <v>864.75861999999995</v>
      </c>
      <c r="E19" s="7">
        <v>20205.501859</v>
      </c>
    </row>
    <row r="20" spans="1:5" ht="15" customHeight="1" x14ac:dyDescent="0.25">
      <c r="A20" s="28" t="s">
        <v>86</v>
      </c>
      <c r="B20" s="9">
        <v>0</v>
      </c>
      <c r="C20" s="9">
        <v>0</v>
      </c>
      <c r="D20" s="9">
        <v>0</v>
      </c>
      <c r="E20" s="7">
        <v>0</v>
      </c>
    </row>
    <row r="21" spans="1:5" ht="15" customHeight="1" x14ac:dyDescent="0.25">
      <c r="A21" s="28" t="s">
        <v>87</v>
      </c>
      <c r="B21" s="9">
        <v>997.53224999999998</v>
      </c>
      <c r="C21" s="9">
        <v>997.53224999999998</v>
      </c>
      <c r="D21" s="9">
        <v>342.20471000000003</v>
      </c>
      <c r="E21" s="7">
        <v>1711.8912499999999</v>
      </c>
    </row>
    <row r="22" spans="1:5" ht="15" customHeight="1" x14ac:dyDescent="0.25">
      <c r="A22" s="38" t="s">
        <v>9</v>
      </c>
      <c r="B22" s="9">
        <v>997.53224999999998</v>
      </c>
      <c r="C22" s="9">
        <v>997.53224999999998</v>
      </c>
      <c r="D22" s="9">
        <v>342.20471000000003</v>
      </c>
      <c r="E22" s="7">
        <v>1711.8912499999999</v>
      </c>
    </row>
    <row r="23" spans="1:5" ht="15" customHeight="1" x14ac:dyDescent="0.25">
      <c r="A23" s="38" t="s">
        <v>14</v>
      </c>
      <c r="B23" s="9">
        <v>0</v>
      </c>
      <c r="C23" s="9">
        <v>0</v>
      </c>
      <c r="D23" s="9">
        <v>0</v>
      </c>
      <c r="E23" s="7">
        <v>0</v>
      </c>
    </row>
    <row r="24" spans="1:5" ht="15" customHeight="1" x14ac:dyDescent="0.25">
      <c r="A24" s="38" t="s">
        <v>15</v>
      </c>
      <c r="B24" s="9">
        <v>0</v>
      </c>
      <c r="C24" s="9">
        <v>0</v>
      </c>
      <c r="D24" s="9">
        <v>0</v>
      </c>
      <c r="E24" s="7">
        <v>0</v>
      </c>
    </row>
    <row r="25" spans="1:5" ht="15" customHeight="1" x14ac:dyDescent="0.25">
      <c r="A25" s="28" t="s">
        <v>88</v>
      </c>
      <c r="B25" s="9">
        <v>211936.44421000002</v>
      </c>
      <c r="C25" s="9">
        <v>143086.27095999999</v>
      </c>
      <c r="D25" s="9">
        <v>49661.796820000003</v>
      </c>
      <c r="E25" s="7">
        <v>299262.132209</v>
      </c>
    </row>
    <row r="26" spans="1:5" ht="15" customHeight="1" x14ac:dyDescent="0.25">
      <c r="A26" s="28" t="s">
        <v>89</v>
      </c>
      <c r="B26" s="9">
        <v>29559.554829999997</v>
      </c>
      <c r="C26" s="9">
        <v>18054.331920000001</v>
      </c>
      <c r="D26" s="9">
        <v>6344.66309</v>
      </c>
      <c r="E26" s="7">
        <v>48980.906332999999</v>
      </c>
    </row>
    <row r="27" spans="1:5" ht="15" customHeight="1" x14ac:dyDescent="0.25">
      <c r="A27" s="28" t="s">
        <v>90</v>
      </c>
      <c r="B27" s="9">
        <v>137726.60811999996</v>
      </c>
      <c r="C27" s="9">
        <v>85489.560859999998</v>
      </c>
      <c r="D27" s="9">
        <v>42933.101669999996</v>
      </c>
      <c r="E27" s="7">
        <v>-431648.87668700004</v>
      </c>
    </row>
    <row r="28" spans="1:5" ht="15" customHeight="1" x14ac:dyDescent="0.25">
      <c r="A28" s="38" t="s">
        <v>15</v>
      </c>
      <c r="B28" s="9">
        <v>137011.71338999999</v>
      </c>
      <c r="C28" s="9">
        <v>84774.666099999988</v>
      </c>
      <c r="D28" s="9">
        <v>42762.081659999996</v>
      </c>
      <c r="E28" s="7">
        <v>-59969.858340000006</v>
      </c>
    </row>
    <row r="29" spans="1:5" ht="15" customHeight="1" x14ac:dyDescent="0.25">
      <c r="A29" s="38" t="s">
        <v>16</v>
      </c>
      <c r="B29" s="9">
        <v>0</v>
      </c>
      <c r="C29" s="9">
        <v>0</v>
      </c>
      <c r="D29" s="9">
        <v>0</v>
      </c>
      <c r="E29" s="7">
        <v>-373367.36676</v>
      </c>
    </row>
    <row r="30" spans="1:5" ht="15" customHeight="1" x14ac:dyDescent="0.25">
      <c r="A30" s="38" t="s">
        <v>17</v>
      </c>
      <c r="B30" s="9">
        <v>0</v>
      </c>
      <c r="C30" s="9">
        <v>0</v>
      </c>
      <c r="D30" s="9">
        <v>0</v>
      </c>
      <c r="E30" s="7">
        <v>0</v>
      </c>
    </row>
    <row r="31" spans="1:5" ht="15" customHeight="1" x14ac:dyDescent="0.25">
      <c r="A31" s="38" t="s">
        <v>39</v>
      </c>
      <c r="B31" s="9">
        <v>714.89472999999998</v>
      </c>
      <c r="C31" s="9">
        <v>714.89476000000002</v>
      </c>
      <c r="D31" s="9">
        <v>171.02001000000001</v>
      </c>
      <c r="E31" s="7">
        <v>1688.3484129999999</v>
      </c>
    </row>
    <row r="32" spans="1:5" ht="15" customHeight="1" x14ac:dyDescent="0.25">
      <c r="A32" s="38" t="s">
        <v>74</v>
      </c>
      <c r="B32" s="9">
        <v>0</v>
      </c>
      <c r="C32" s="9">
        <v>0</v>
      </c>
      <c r="D32" s="9">
        <v>0</v>
      </c>
      <c r="E32" s="7">
        <v>0</v>
      </c>
    </row>
    <row r="33" spans="1:5" ht="15" customHeight="1" x14ac:dyDescent="0.25">
      <c r="A33" s="28" t="s">
        <v>91</v>
      </c>
      <c r="B33" s="9">
        <v>442276.62300000002</v>
      </c>
      <c r="C33" s="9">
        <v>351057.30027000001</v>
      </c>
      <c r="D33" s="9">
        <v>124919.19114</v>
      </c>
      <c r="E33" s="7">
        <v>309076.40451599995</v>
      </c>
    </row>
    <row r="34" spans="1:5" ht="15" customHeight="1" x14ac:dyDescent="0.25">
      <c r="A34" s="28" t="s">
        <v>92</v>
      </c>
      <c r="B34" s="9">
        <v>0</v>
      </c>
      <c r="C34" s="9">
        <v>0</v>
      </c>
      <c r="D34" s="9">
        <v>0</v>
      </c>
      <c r="E34" s="7">
        <v>0</v>
      </c>
    </row>
    <row r="35" spans="1:5" ht="15" customHeight="1" x14ac:dyDescent="0.25">
      <c r="A35" s="28" t="s">
        <v>93</v>
      </c>
      <c r="B35" s="9">
        <v>-85644.967449999996</v>
      </c>
      <c r="C35" s="9">
        <v>-79740.847869999998</v>
      </c>
      <c r="D35" s="9">
        <v>42959.442909999998</v>
      </c>
      <c r="E35" s="7">
        <v>250754.76762</v>
      </c>
    </row>
    <row r="36" spans="1:5" ht="15" customHeight="1" x14ac:dyDescent="0.25">
      <c r="A36" s="28" t="s">
        <v>94</v>
      </c>
      <c r="B36" s="9">
        <v>-112.05674</v>
      </c>
      <c r="C36" s="9">
        <v>-12.55095</v>
      </c>
      <c r="D36" s="9">
        <v>-12.550049999999999</v>
      </c>
      <c r="E36" s="7">
        <v>-15.88828</v>
      </c>
    </row>
    <row r="37" spans="1:5" ht="15" customHeight="1" x14ac:dyDescent="0.25">
      <c r="A37" s="28" t="s">
        <v>95</v>
      </c>
      <c r="B37" s="9">
        <v>-204.001</v>
      </c>
      <c r="C37" s="9">
        <v>-204.001</v>
      </c>
      <c r="D37" s="9">
        <v>0</v>
      </c>
      <c r="E37" s="7">
        <v>0</v>
      </c>
    </row>
    <row r="38" spans="1:5" ht="15" customHeight="1" x14ac:dyDescent="0.25">
      <c r="A38" s="28" t="s">
        <v>96</v>
      </c>
      <c r="B38" s="9">
        <v>274.26198999999997</v>
      </c>
      <c r="C38" s="9">
        <v>36.860050000000001</v>
      </c>
      <c r="D38" s="9">
        <v>2.0105900000000001</v>
      </c>
      <c r="E38" s="7">
        <v>779.78754000000004</v>
      </c>
    </row>
    <row r="39" spans="1:5" ht="15" customHeight="1" x14ac:dyDescent="0.25">
      <c r="A39" s="28" t="s">
        <v>97</v>
      </c>
      <c r="B39" s="9">
        <v>150969.14278999998</v>
      </c>
      <c r="C39" s="9">
        <v>150964.89221000002</v>
      </c>
      <c r="D39" s="9">
        <v>146382.42608</v>
      </c>
      <c r="E39" s="7">
        <v>78666.68449</v>
      </c>
    </row>
    <row r="40" spans="1:5" ht="15" customHeight="1" x14ac:dyDescent="0.25">
      <c r="A40" s="28" t="s">
        <v>98</v>
      </c>
      <c r="B40" s="9">
        <v>1818599.9538729999</v>
      </c>
      <c r="C40" s="9">
        <v>1223006.0625519999</v>
      </c>
      <c r="D40" s="9">
        <v>504474.46108400001</v>
      </c>
      <c r="E40" s="7">
        <v>2042689.3034240003</v>
      </c>
    </row>
    <row r="41" spans="1:5" ht="15" customHeight="1" x14ac:dyDescent="0.25">
      <c r="A41" s="28" t="s">
        <v>99</v>
      </c>
      <c r="B41" s="9">
        <v>495389.16063</v>
      </c>
      <c r="C41" s="9">
        <v>326225.42651999998</v>
      </c>
      <c r="D41" s="9">
        <v>154359.57238</v>
      </c>
      <c r="E41" s="7">
        <v>712838.99965500005</v>
      </c>
    </row>
    <row r="42" spans="1:5" ht="15" customHeight="1" x14ac:dyDescent="0.25">
      <c r="A42" s="38" t="s">
        <v>100</v>
      </c>
      <c r="B42" s="9">
        <v>245916.51949000001</v>
      </c>
      <c r="C42" s="9">
        <v>165375.253</v>
      </c>
      <c r="D42" s="9">
        <v>74831.495490000001</v>
      </c>
      <c r="E42" s="7">
        <v>302781.50300000003</v>
      </c>
    </row>
    <row r="43" spans="1:5" ht="15" customHeight="1" x14ac:dyDescent="0.25">
      <c r="A43" s="38" t="s">
        <v>101</v>
      </c>
      <c r="B43" s="9">
        <v>249472.64113999999</v>
      </c>
      <c r="C43" s="9">
        <v>160850.17352000001</v>
      </c>
      <c r="D43" s="9">
        <v>79528.076889999997</v>
      </c>
      <c r="E43" s="7">
        <v>410057.49665500002</v>
      </c>
    </row>
    <row r="44" spans="1:5" ht="15" customHeight="1" x14ac:dyDescent="0.25">
      <c r="A44" s="28" t="s">
        <v>102</v>
      </c>
      <c r="B44" s="9">
        <v>20910.906669999997</v>
      </c>
      <c r="C44" s="9">
        <v>14596.834339999999</v>
      </c>
      <c r="D44" s="9">
        <v>7594.4816700000001</v>
      </c>
      <c r="E44" s="7">
        <v>32270.405999999999</v>
      </c>
    </row>
    <row r="45" spans="1:5" ht="15" customHeight="1" x14ac:dyDescent="0.25">
      <c r="A45" s="38" t="s">
        <v>22</v>
      </c>
      <c r="B45" s="9">
        <v>6843.5365599999996</v>
      </c>
      <c r="C45" s="9">
        <v>4909.4081100000003</v>
      </c>
      <c r="D45" s="9">
        <v>2709.4255600000001</v>
      </c>
      <c r="E45" s="7">
        <v>10888.438</v>
      </c>
    </row>
    <row r="46" spans="1:5" ht="15" customHeight="1" x14ac:dyDescent="0.25">
      <c r="A46" s="38" t="s">
        <v>103</v>
      </c>
      <c r="B46" s="9">
        <v>0</v>
      </c>
      <c r="C46" s="9">
        <v>0</v>
      </c>
      <c r="D46" s="9">
        <v>0</v>
      </c>
      <c r="E46" s="7">
        <v>0</v>
      </c>
    </row>
    <row r="47" spans="1:5" ht="15" customHeight="1" x14ac:dyDescent="0.25">
      <c r="A47" s="38" t="s">
        <v>26</v>
      </c>
      <c r="B47" s="9">
        <v>14067.37011</v>
      </c>
      <c r="C47" s="9">
        <v>9687.4262300000009</v>
      </c>
      <c r="D47" s="9">
        <v>4885.0561100000004</v>
      </c>
      <c r="E47" s="7">
        <v>21381.968000000001</v>
      </c>
    </row>
    <row r="48" spans="1:5" ht="15" customHeight="1" x14ac:dyDescent="0.25">
      <c r="A48" s="28" t="s">
        <v>104</v>
      </c>
      <c r="B48" s="9">
        <v>-8805.9139500000001</v>
      </c>
      <c r="C48" s="9">
        <v>-7797.7734800000007</v>
      </c>
      <c r="D48" s="9">
        <v>-7821.5836600000002</v>
      </c>
      <c r="E48" s="7">
        <v>28825.75792</v>
      </c>
    </row>
    <row r="49" spans="1:5" ht="15" customHeight="1" x14ac:dyDescent="0.25">
      <c r="A49" s="38" t="s">
        <v>45</v>
      </c>
      <c r="B49" s="9">
        <v>-8805.9139500000001</v>
      </c>
      <c r="C49" s="9">
        <v>-7797.7734800000007</v>
      </c>
      <c r="D49" s="9">
        <v>-7821.5836600000002</v>
      </c>
      <c r="E49" s="7">
        <v>28825.75792</v>
      </c>
    </row>
    <row r="50" spans="1:5" ht="15" customHeight="1" x14ac:dyDescent="0.25">
      <c r="A50" s="38" t="s">
        <v>46</v>
      </c>
      <c r="B50" s="9">
        <v>0</v>
      </c>
      <c r="C50" s="9">
        <v>0</v>
      </c>
      <c r="D50" s="9">
        <v>0</v>
      </c>
      <c r="E50" s="7">
        <v>0</v>
      </c>
    </row>
    <row r="51" spans="1:5" ht="15" customHeight="1" x14ac:dyDescent="0.25">
      <c r="A51" s="28" t="s">
        <v>105</v>
      </c>
      <c r="B51" s="9">
        <v>22259.898300000001</v>
      </c>
      <c r="C51" s="9">
        <v>13538.6306</v>
      </c>
      <c r="D51" s="9">
        <v>19813.627650000002</v>
      </c>
      <c r="E51" s="7">
        <v>-315171.57026999997</v>
      </c>
    </row>
    <row r="52" spans="1:5" ht="15" customHeight="1" x14ac:dyDescent="0.25">
      <c r="A52" s="38" t="s">
        <v>106</v>
      </c>
      <c r="B52" s="9">
        <v>0</v>
      </c>
      <c r="C52" s="9">
        <v>0</v>
      </c>
      <c r="D52" s="9">
        <v>0</v>
      </c>
      <c r="E52" s="7">
        <v>0</v>
      </c>
    </row>
    <row r="53" spans="1:5" ht="15" customHeight="1" x14ac:dyDescent="0.25">
      <c r="A53" s="38" t="s">
        <v>107</v>
      </c>
      <c r="B53" s="9">
        <v>390.78285</v>
      </c>
      <c r="C53" s="9">
        <v>390.78285</v>
      </c>
      <c r="D53" s="9">
        <v>390.78285</v>
      </c>
      <c r="E53" s="7">
        <v>14468.426800000001</v>
      </c>
    </row>
    <row r="54" spans="1:5" ht="15" customHeight="1" x14ac:dyDescent="0.25">
      <c r="A54" s="38" t="s">
        <v>16</v>
      </c>
      <c r="B54" s="9">
        <v>21869.115449999998</v>
      </c>
      <c r="C54" s="9">
        <v>13147.847750000001</v>
      </c>
      <c r="D54" s="9">
        <v>19422.844799999999</v>
      </c>
      <c r="E54" s="7">
        <v>-329639.99706999998</v>
      </c>
    </row>
    <row r="55" spans="1:5" ht="15" customHeight="1" x14ac:dyDescent="0.25">
      <c r="A55" s="38" t="s">
        <v>108</v>
      </c>
      <c r="B55" s="9">
        <v>0</v>
      </c>
      <c r="C55" s="9">
        <v>0</v>
      </c>
      <c r="D55" s="9">
        <v>0</v>
      </c>
      <c r="E55" s="7">
        <v>0</v>
      </c>
    </row>
    <row r="56" spans="1:5" ht="15" customHeight="1" x14ac:dyDescent="0.25">
      <c r="A56" s="28" t="s">
        <v>109</v>
      </c>
      <c r="B56" s="9">
        <v>0</v>
      </c>
      <c r="C56" s="9">
        <v>0</v>
      </c>
      <c r="D56" s="9">
        <v>0</v>
      </c>
      <c r="E56" s="7">
        <v>0</v>
      </c>
    </row>
    <row r="57" spans="1:5" ht="15" customHeight="1" x14ac:dyDescent="0.25">
      <c r="A57" s="28" t="s">
        <v>110</v>
      </c>
      <c r="B57" s="9">
        <v>0</v>
      </c>
      <c r="C57" s="9">
        <v>0</v>
      </c>
      <c r="D57" s="9">
        <v>0</v>
      </c>
      <c r="E57" s="7">
        <v>0</v>
      </c>
    </row>
    <row r="58" spans="1:5" ht="15" customHeight="1" x14ac:dyDescent="0.25">
      <c r="A58" s="38" t="s">
        <v>111</v>
      </c>
      <c r="B58" s="9">
        <v>0</v>
      </c>
      <c r="C58" s="9">
        <v>0</v>
      </c>
      <c r="D58" s="9">
        <v>0</v>
      </c>
      <c r="E58" s="7">
        <v>0</v>
      </c>
    </row>
    <row r="59" spans="1:5" ht="15" customHeight="1" x14ac:dyDescent="0.25">
      <c r="A59" s="38" t="s">
        <v>112</v>
      </c>
      <c r="B59" s="9">
        <v>0</v>
      </c>
      <c r="C59" s="9">
        <v>0</v>
      </c>
      <c r="D59" s="9">
        <v>0</v>
      </c>
      <c r="E59" s="7">
        <v>0</v>
      </c>
    </row>
    <row r="60" spans="1:5" ht="15" customHeight="1" x14ac:dyDescent="0.25">
      <c r="A60" s="38" t="s">
        <v>25</v>
      </c>
      <c r="B60" s="9">
        <v>0</v>
      </c>
      <c r="C60" s="9">
        <v>0</v>
      </c>
      <c r="D60" s="9">
        <v>0</v>
      </c>
      <c r="E60" s="7">
        <v>0</v>
      </c>
    </row>
    <row r="61" spans="1:5" ht="15" customHeight="1" x14ac:dyDescent="0.25">
      <c r="A61" s="38" t="s">
        <v>26</v>
      </c>
      <c r="B61" s="9">
        <v>0</v>
      </c>
      <c r="C61" s="9">
        <v>0</v>
      </c>
      <c r="D61" s="9">
        <v>0</v>
      </c>
      <c r="E61" s="7">
        <v>0</v>
      </c>
    </row>
    <row r="62" spans="1:5" ht="15" customHeight="1" x14ac:dyDescent="0.25">
      <c r="A62" s="38" t="s">
        <v>74</v>
      </c>
      <c r="B62" s="9">
        <v>0</v>
      </c>
      <c r="C62" s="9">
        <v>0</v>
      </c>
      <c r="D62" s="9">
        <v>0</v>
      </c>
      <c r="E62" s="7">
        <v>0</v>
      </c>
    </row>
    <row r="63" spans="1:5" ht="15" customHeight="1" x14ac:dyDescent="0.25">
      <c r="A63" s="28" t="s">
        <v>113</v>
      </c>
      <c r="B63" s="9">
        <v>0</v>
      </c>
      <c r="C63" s="9">
        <v>0</v>
      </c>
      <c r="D63" s="9">
        <v>0</v>
      </c>
      <c r="E63" s="7">
        <v>0</v>
      </c>
    </row>
    <row r="64" spans="1:5" ht="15" customHeight="1" x14ac:dyDescent="0.25">
      <c r="A64" s="28" t="s">
        <v>114</v>
      </c>
      <c r="B64" s="9">
        <v>0</v>
      </c>
      <c r="C64" s="9">
        <v>0</v>
      </c>
      <c r="D64" s="9">
        <v>0</v>
      </c>
      <c r="E64" s="7">
        <v>0</v>
      </c>
    </row>
    <row r="65" spans="1:5" ht="15" customHeight="1" x14ac:dyDescent="0.25">
      <c r="A65" s="28" t="s">
        <v>115</v>
      </c>
      <c r="B65" s="9">
        <v>30.454459999999997</v>
      </c>
      <c r="C65" s="9">
        <v>16.674379999999999</v>
      </c>
      <c r="D65" s="9">
        <v>2.56033</v>
      </c>
      <c r="E65" s="7">
        <v>18.683400000000002</v>
      </c>
    </row>
    <row r="66" spans="1:5" ht="15" customHeight="1" x14ac:dyDescent="0.25">
      <c r="A66" s="28" t="s">
        <v>116</v>
      </c>
      <c r="B66" s="9">
        <v>1288876.356683</v>
      </c>
      <c r="C66" s="9">
        <v>876459.61895200005</v>
      </c>
      <c r="D66" s="9">
        <v>330530.92337400001</v>
      </c>
      <c r="E66" s="7">
        <v>1583944.3935189999</v>
      </c>
    </row>
    <row r="67" spans="1:5" ht="15" customHeight="1" x14ac:dyDescent="0.25">
      <c r="A67" s="28" t="s">
        <v>117</v>
      </c>
      <c r="B67" s="9">
        <v>250064.61</v>
      </c>
      <c r="C67" s="9">
        <v>162377.9</v>
      </c>
      <c r="D67" s="9">
        <v>67387.710999999996</v>
      </c>
      <c r="E67" s="7">
        <v>289343.86</v>
      </c>
    </row>
    <row r="68" spans="1:5" ht="15" customHeight="1" x14ac:dyDescent="0.25">
      <c r="A68" s="28" t="s">
        <v>118</v>
      </c>
      <c r="B68" s="9">
        <v>1038811.7466830001</v>
      </c>
      <c r="C68" s="9">
        <v>714081.71895200002</v>
      </c>
      <c r="D68" s="9">
        <v>263143.212374</v>
      </c>
      <c r="E68" s="7">
        <v>1294600.533519</v>
      </c>
    </row>
    <row r="69" spans="1:5" ht="15" customHeight="1" x14ac:dyDescent="0.25">
      <c r="A69" s="28" t="s">
        <v>119</v>
      </c>
      <c r="B69" s="9">
        <v>0</v>
      </c>
      <c r="C69" s="9">
        <v>0</v>
      </c>
      <c r="D69" s="9">
        <v>0</v>
      </c>
      <c r="E69" s="7">
        <v>0</v>
      </c>
    </row>
    <row r="70" spans="1:5" ht="15" customHeight="1" x14ac:dyDescent="0.25">
      <c r="A70" s="38" t="s">
        <v>120</v>
      </c>
      <c r="B70" s="9">
        <v>0</v>
      </c>
      <c r="C70" s="9">
        <v>0</v>
      </c>
      <c r="D70" s="9">
        <v>0</v>
      </c>
      <c r="E70" s="7">
        <v>0</v>
      </c>
    </row>
    <row r="71" spans="1:5" ht="15" customHeight="1" x14ac:dyDescent="0.25">
      <c r="A71" s="38" t="s">
        <v>121</v>
      </c>
      <c r="B71" s="9">
        <v>0</v>
      </c>
      <c r="C71" s="9">
        <v>0</v>
      </c>
      <c r="D71" s="9">
        <v>0</v>
      </c>
      <c r="E71" s="7">
        <v>0</v>
      </c>
    </row>
    <row r="72" spans="1:5" ht="15" customHeight="1" x14ac:dyDescent="0.25">
      <c r="A72" s="28" t="s">
        <v>122</v>
      </c>
      <c r="B72" s="9">
        <v>1038811.7466830001</v>
      </c>
      <c r="C72" s="9">
        <v>714081.71895200002</v>
      </c>
      <c r="D72" s="9">
        <v>263143.212374</v>
      </c>
      <c r="E72" s="7">
        <v>1294600.533519</v>
      </c>
    </row>
    <row r="73" spans="1:5" ht="15" customHeight="1" x14ac:dyDescent="0.25">
      <c r="A73" s="38" t="s">
        <v>123</v>
      </c>
      <c r="B73" s="9" t="s">
        <v>3</v>
      </c>
      <c r="C73" s="9" t="s">
        <v>3</v>
      </c>
      <c r="D73" s="9" t="s">
        <v>3</v>
      </c>
      <c r="E73" s="7" t="s">
        <v>3</v>
      </c>
    </row>
    <row r="74" spans="1:5" ht="15" customHeight="1" thickBot="1" x14ac:dyDescent="0.3">
      <c r="A74" s="39" t="s">
        <v>124</v>
      </c>
      <c r="B74" s="10" t="s">
        <v>3</v>
      </c>
      <c r="C74" s="10" t="s">
        <v>3</v>
      </c>
      <c r="D74" s="10" t="s">
        <v>3</v>
      </c>
      <c r="E74" s="11" t="s">
        <v>3</v>
      </c>
    </row>
    <row r="75" spans="1:5" x14ac:dyDescent="0.25">
      <c r="A75" s="12"/>
      <c r="B75" s="13"/>
      <c r="C75" s="13"/>
      <c r="D75" s="13"/>
      <c r="E75" s="13"/>
    </row>
  </sheetData>
  <mergeCells count="7">
    <mergeCell ref="B4:B5"/>
    <mergeCell ref="C4:C5"/>
    <mergeCell ref="D4:D5"/>
    <mergeCell ref="E4:E5"/>
    <mergeCell ref="A1:A2"/>
    <mergeCell ref="A4:A5"/>
    <mergeCell ref="B1:E2"/>
  </mergeCells>
  <pageMargins left="0.7" right="0.7" top="0.78740157499999996" bottom="0.78740157499999996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AC47"/>
  <sheetViews>
    <sheetView tabSelected="1" zoomScaleNormal="100" zoomScaleSheetLayoutView="10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A18" sqref="A18"/>
    </sheetView>
  </sheetViews>
  <sheetFormatPr defaultRowHeight="12.75" x14ac:dyDescent="0.2"/>
  <cols>
    <col min="1" max="1" width="41.5703125" style="41" customWidth="1"/>
    <col min="2" max="25" width="14.85546875" style="41" customWidth="1"/>
    <col min="26" max="27" width="16.7109375" style="41" customWidth="1"/>
    <col min="28" max="28" width="14.7109375" style="41" customWidth="1"/>
    <col min="29" max="16384" width="9.140625" style="41"/>
  </cols>
  <sheetData>
    <row r="1" spans="1:29" ht="20.100000000000001" customHeight="1" x14ac:dyDescent="0.2">
      <c r="A1" s="95" t="s">
        <v>155</v>
      </c>
      <c r="B1" s="97"/>
      <c r="C1" s="97"/>
      <c r="D1" s="97"/>
      <c r="E1" s="97"/>
      <c r="F1" s="97"/>
      <c r="G1" s="1"/>
      <c r="H1" s="42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4"/>
      <c r="AA1" s="44"/>
      <c r="AB1" s="40"/>
      <c r="AC1" s="40"/>
    </row>
    <row r="2" spans="1:29" ht="34.5" customHeight="1" thickBot="1" x14ac:dyDescent="0.25">
      <c r="A2" s="96"/>
      <c r="B2" s="99"/>
      <c r="C2" s="99"/>
      <c r="D2" s="99"/>
      <c r="E2" s="99"/>
      <c r="F2" s="99"/>
      <c r="G2" s="2"/>
      <c r="H2" s="45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4"/>
      <c r="AA2" s="44"/>
      <c r="AB2" s="40"/>
      <c r="AC2" s="40"/>
    </row>
    <row r="3" spans="1:29" ht="19.5" customHeight="1" thickBot="1" x14ac:dyDescent="0.25">
      <c r="A3" s="26" t="s">
        <v>128</v>
      </c>
      <c r="B3" s="78"/>
      <c r="C3" s="78"/>
      <c r="D3" s="47"/>
      <c r="E3" s="47"/>
      <c r="F3" s="107" t="s">
        <v>165</v>
      </c>
      <c r="G3" s="108"/>
      <c r="H3" s="48"/>
      <c r="I3" s="49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1"/>
      <c r="AA3" s="51"/>
      <c r="AB3" s="40"/>
      <c r="AC3" s="40"/>
    </row>
    <row r="4" spans="1:29" ht="18.75" customHeight="1" x14ac:dyDescent="0.2">
      <c r="A4" s="109" t="s">
        <v>148</v>
      </c>
      <c r="B4" s="120" t="s">
        <v>166</v>
      </c>
      <c r="C4" s="121"/>
      <c r="D4" s="121"/>
      <c r="E4" s="121"/>
      <c r="F4" s="121"/>
      <c r="G4" s="122"/>
      <c r="H4" s="120" t="s">
        <v>125</v>
      </c>
      <c r="I4" s="121"/>
      <c r="J4" s="121"/>
      <c r="K4" s="121"/>
      <c r="L4" s="121"/>
      <c r="M4" s="122"/>
      <c r="N4" s="120" t="s">
        <v>126</v>
      </c>
      <c r="O4" s="121"/>
      <c r="P4" s="121"/>
      <c r="Q4" s="121"/>
      <c r="R4" s="121"/>
      <c r="S4" s="122"/>
      <c r="T4" s="120" t="s">
        <v>127</v>
      </c>
      <c r="U4" s="121"/>
      <c r="V4" s="121"/>
      <c r="W4" s="121"/>
      <c r="X4" s="121"/>
      <c r="Y4" s="122"/>
      <c r="Z4" s="40"/>
      <c r="AA4" s="40"/>
      <c r="AB4" s="40"/>
      <c r="AC4" s="40"/>
    </row>
    <row r="5" spans="1:29" ht="15.75" customHeight="1" thickBot="1" x14ac:dyDescent="0.25">
      <c r="A5" s="110"/>
      <c r="B5" s="123"/>
      <c r="C5" s="124"/>
      <c r="D5" s="124"/>
      <c r="E5" s="124"/>
      <c r="F5" s="124"/>
      <c r="G5" s="125"/>
      <c r="H5" s="123"/>
      <c r="I5" s="124"/>
      <c r="J5" s="124"/>
      <c r="K5" s="124"/>
      <c r="L5" s="124"/>
      <c r="M5" s="125"/>
      <c r="N5" s="123"/>
      <c r="O5" s="124"/>
      <c r="P5" s="124"/>
      <c r="Q5" s="124"/>
      <c r="R5" s="124"/>
      <c r="S5" s="125"/>
      <c r="T5" s="123"/>
      <c r="U5" s="124"/>
      <c r="V5" s="124"/>
      <c r="W5" s="124"/>
      <c r="X5" s="124"/>
      <c r="Y5" s="125"/>
      <c r="Z5" s="40"/>
      <c r="AA5" s="40"/>
      <c r="AB5" s="40"/>
      <c r="AC5" s="40"/>
    </row>
    <row r="6" spans="1:29" ht="30" customHeight="1" x14ac:dyDescent="0.2">
      <c r="A6" s="110"/>
      <c r="B6" s="112" t="s">
        <v>149</v>
      </c>
      <c r="C6" s="114" t="s">
        <v>150</v>
      </c>
      <c r="D6" s="116" t="s">
        <v>158</v>
      </c>
      <c r="E6" s="116" t="s">
        <v>160</v>
      </c>
      <c r="F6" s="116" t="s">
        <v>159</v>
      </c>
      <c r="G6" s="118" t="s">
        <v>161</v>
      </c>
      <c r="H6" s="112" t="s">
        <v>149</v>
      </c>
      <c r="I6" s="114" t="s">
        <v>150</v>
      </c>
      <c r="J6" s="116" t="s">
        <v>158</v>
      </c>
      <c r="K6" s="116" t="s">
        <v>160</v>
      </c>
      <c r="L6" s="116" t="s">
        <v>159</v>
      </c>
      <c r="M6" s="118" t="s">
        <v>161</v>
      </c>
      <c r="N6" s="112" t="s">
        <v>149</v>
      </c>
      <c r="O6" s="114" t="s">
        <v>150</v>
      </c>
      <c r="P6" s="116" t="s">
        <v>158</v>
      </c>
      <c r="Q6" s="116" t="s">
        <v>160</v>
      </c>
      <c r="R6" s="116" t="s">
        <v>159</v>
      </c>
      <c r="S6" s="118" t="s">
        <v>161</v>
      </c>
      <c r="T6" s="112" t="s">
        <v>149</v>
      </c>
      <c r="U6" s="114" t="s">
        <v>150</v>
      </c>
      <c r="V6" s="116" t="s">
        <v>158</v>
      </c>
      <c r="W6" s="116" t="s">
        <v>160</v>
      </c>
      <c r="X6" s="116" t="s">
        <v>159</v>
      </c>
      <c r="Y6" s="118" t="s">
        <v>161</v>
      </c>
      <c r="Z6" s="40"/>
      <c r="AA6" s="40"/>
      <c r="AB6" s="40"/>
      <c r="AC6" s="40"/>
    </row>
    <row r="7" spans="1:29" ht="51" customHeight="1" thickBot="1" x14ac:dyDescent="0.25">
      <c r="A7" s="111"/>
      <c r="B7" s="113"/>
      <c r="C7" s="115"/>
      <c r="D7" s="117"/>
      <c r="E7" s="117"/>
      <c r="F7" s="117"/>
      <c r="G7" s="119"/>
      <c r="H7" s="113"/>
      <c r="I7" s="115"/>
      <c r="J7" s="117"/>
      <c r="K7" s="117"/>
      <c r="L7" s="117"/>
      <c r="M7" s="119"/>
      <c r="N7" s="113"/>
      <c r="O7" s="115"/>
      <c r="P7" s="117"/>
      <c r="Q7" s="117"/>
      <c r="R7" s="117"/>
      <c r="S7" s="119"/>
      <c r="T7" s="113"/>
      <c r="U7" s="115"/>
      <c r="V7" s="117"/>
      <c r="W7" s="117"/>
      <c r="X7" s="117"/>
      <c r="Y7" s="119"/>
    </row>
    <row r="8" spans="1:29" x14ac:dyDescent="0.2">
      <c r="A8" s="52" t="s">
        <v>145</v>
      </c>
      <c r="B8" s="53">
        <v>40593290406.650002</v>
      </c>
      <c r="C8" s="54">
        <v>39555437058.660004</v>
      </c>
      <c r="D8" s="54">
        <v>1037853347.99</v>
      </c>
      <c r="E8" s="55"/>
      <c r="F8" s="55"/>
      <c r="G8" s="56"/>
      <c r="H8" s="53">
        <v>36573904097.209999</v>
      </c>
      <c r="I8" s="54">
        <v>35542851616.660004</v>
      </c>
      <c r="J8" s="54">
        <v>1031052480.55</v>
      </c>
      <c r="K8" s="55"/>
      <c r="L8" s="55"/>
      <c r="M8" s="56"/>
      <c r="N8" s="53">
        <v>36048278035.809998</v>
      </c>
      <c r="O8" s="54">
        <v>35016447420.18</v>
      </c>
      <c r="P8" s="54">
        <v>1031830615.6299999</v>
      </c>
      <c r="Q8" s="57"/>
      <c r="R8" s="58"/>
      <c r="S8" s="57"/>
      <c r="T8" s="53">
        <v>31464240359.599998</v>
      </c>
      <c r="U8" s="54">
        <v>30438062550.010002</v>
      </c>
      <c r="V8" s="54">
        <v>1026177809.5899999</v>
      </c>
      <c r="W8" s="57"/>
      <c r="X8" s="58"/>
      <c r="Y8" s="57"/>
    </row>
    <row r="9" spans="1:29" x14ac:dyDescent="0.2">
      <c r="A9" s="79" t="s">
        <v>133</v>
      </c>
      <c r="B9" s="60">
        <v>13488000802.43</v>
      </c>
      <c r="C9" s="61">
        <v>13488000802.43</v>
      </c>
      <c r="D9" s="61">
        <v>0</v>
      </c>
      <c r="E9" s="62"/>
      <c r="F9" s="62"/>
      <c r="G9" s="63"/>
      <c r="H9" s="60">
        <v>12339980848.01</v>
      </c>
      <c r="I9" s="61">
        <v>12339980848.01</v>
      </c>
      <c r="J9" s="61">
        <v>0</v>
      </c>
      <c r="K9" s="62"/>
      <c r="L9" s="62"/>
      <c r="M9" s="63"/>
      <c r="N9" s="60">
        <v>10382070408.889999</v>
      </c>
      <c r="O9" s="61">
        <v>10382070408.889999</v>
      </c>
      <c r="P9" s="61">
        <v>0</v>
      </c>
      <c r="Q9" s="64"/>
      <c r="R9" s="65"/>
      <c r="S9" s="64"/>
      <c r="T9" s="60">
        <v>4630952233.1700001</v>
      </c>
      <c r="U9" s="61">
        <v>4630952233.1700001</v>
      </c>
      <c r="V9" s="61">
        <v>0</v>
      </c>
      <c r="W9" s="64"/>
      <c r="X9" s="65"/>
      <c r="Y9" s="64"/>
    </row>
    <row r="10" spans="1:29" ht="25.5" x14ac:dyDescent="0.2">
      <c r="A10" s="80" t="s">
        <v>157</v>
      </c>
      <c r="B10" s="60">
        <v>13488000802.43</v>
      </c>
      <c r="C10" s="61">
        <v>13488000802.43</v>
      </c>
      <c r="D10" s="61">
        <v>0</v>
      </c>
      <c r="E10" s="62"/>
      <c r="F10" s="62"/>
      <c r="G10" s="63"/>
      <c r="H10" s="60">
        <v>12339980848.01</v>
      </c>
      <c r="I10" s="61">
        <v>12339980848.01</v>
      </c>
      <c r="J10" s="61">
        <v>0</v>
      </c>
      <c r="K10" s="62"/>
      <c r="L10" s="62"/>
      <c r="M10" s="63"/>
      <c r="N10" s="60">
        <v>10382070408.889999</v>
      </c>
      <c r="O10" s="61">
        <v>10382070408.889999</v>
      </c>
      <c r="P10" s="61">
        <v>0</v>
      </c>
      <c r="Q10" s="64"/>
      <c r="R10" s="65"/>
      <c r="S10" s="64"/>
      <c r="T10" s="60">
        <v>4630952233.1700001</v>
      </c>
      <c r="U10" s="61">
        <v>4630952233.1700001</v>
      </c>
      <c r="V10" s="61">
        <v>0</v>
      </c>
      <c r="W10" s="64"/>
      <c r="X10" s="65"/>
      <c r="Y10" s="64"/>
    </row>
    <row r="11" spans="1:29" ht="25.5" x14ac:dyDescent="0.2">
      <c r="A11" s="81" t="s">
        <v>134</v>
      </c>
      <c r="B11" s="60">
        <v>13488000802.43</v>
      </c>
      <c r="C11" s="66">
        <v>13488000802.43</v>
      </c>
      <c r="D11" s="61"/>
      <c r="E11" s="62"/>
      <c r="F11" s="62"/>
      <c r="G11" s="63"/>
      <c r="H11" s="60">
        <v>12339980848.01</v>
      </c>
      <c r="I11" s="66">
        <v>12339980848.01</v>
      </c>
      <c r="J11" s="61"/>
      <c r="K11" s="62"/>
      <c r="L11" s="62"/>
      <c r="M11" s="63"/>
      <c r="N11" s="60">
        <v>10382070408.889999</v>
      </c>
      <c r="O11" s="66">
        <v>10382070408.889999</v>
      </c>
      <c r="P11" s="61"/>
      <c r="Q11" s="64"/>
      <c r="R11" s="65"/>
      <c r="S11" s="64"/>
      <c r="T11" s="60">
        <v>4630952233.1700001</v>
      </c>
      <c r="U11" s="66">
        <v>4630952233.1700001</v>
      </c>
      <c r="V11" s="61"/>
      <c r="W11" s="64"/>
      <c r="X11" s="65"/>
      <c r="Y11" s="64"/>
    </row>
    <row r="12" spans="1:29" ht="25.5" x14ac:dyDescent="0.2">
      <c r="A12" s="81" t="s">
        <v>135</v>
      </c>
      <c r="B12" s="60">
        <v>0</v>
      </c>
      <c r="C12" s="61"/>
      <c r="D12" s="61"/>
      <c r="E12" s="62"/>
      <c r="F12" s="62"/>
      <c r="G12" s="63"/>
      <c r="H12" s="60">
        <v>0</v>
      </c>
      <c r="I12" s="61"/>
      <c r="J12" s="61"/>
      <c r="K12" s="62"/>
      <c r="L12" s="62"/>
      <c r="M12" s="63"/>
      <c r="N12" s="60">
        <v>0</v>
      </c>
      <c r="O12" s="61"/>
      <c r="P12" s="61"/>
      <c r="Q12" s="64"/>
      <c r="R12" s="65"/>
      <c r="S12" s="64"/>
      <c r="T12" s="60">
        <v>0</v>
      </c>
      <c r="U12" s="61"/>
      <c r="V12" s="61"/>
      <c r="W12" s="64"/>
      <c r="X12" s="65"/>
      <c r="Y12" s="64"/>
    </row>
    <row r="13" spans="1:29" ht="25.5" x14ac:dyDescent="0.2">
      <c r="A13" s="80" t="s">
        <v>156</v>
      </c>
      <c r="B13" s="60">
        <v>0</v>
      </c>
      <c r="C13" s="61">
        <v>0</v>
      </c>
      <c r="D13" s="61">
        <v>0</v>
      </c>
      <c r="E13" s="62"/>
      <c r="F13" s="62"/>
      <c r="G13" s="63"/>
      <c r="H13" s="60">
        <v>0</v>
      </c>
      <c r="I13" s="61">
        <v>0</v>
      </c>
      <c r="J13" s="61">
        <v>0</v>
      </c>
      <c r="K13" s="62"/>
      <c r="L13" s="62"/>
      <c r="M13" s="63"/>
      <c r="N13" s="60">
        <v>0</v>
      </c>
      <c r="O13" s="61">
        <v>0</v>
      </c>
      <c r="P13" s="61">
        <v>0</v>
      </c>
      <c r="Q13" s="64"/>
      <c r="R13" s="65"/>
      <c r="S13" s="64"/>
      <c r="T13" s="60">
        <v>0</v>
      </c>
      <c r="U13" s="61">
        <v>0</v>
      </c>
      <c r="V13" s="61">
        <v>0</v>
      </c>
      <c r="W13" s="64"/>
      <c r="X13" s="65"/>
      <c r="Y13" s="64"/>
    </row>
    <row r="14" spans="1:29" ht="25.5" x14ac:dyDescent="0.2">
      <c r="A14" s="81" t="s">
        <v>136</v>
      </c>
      <c r="B14" s="60">
        <v>0</v>
      </c>
      <c r="C14" s="61"/>
      <c r="D14" s="61"/>
      <c r="E14" s="62"/>
      <c r="F14" s="62"/>
      <c r="G14" s="63"/>
      <c r="H14" s="60">
        <v>0</v>
      </c>
      <c r="I14" s="61"/>
      <c r="J14" s="61"/>
      <c r="K14" s="62"/>
      <c r="L14" s="62"/>
      <c r="M14" s="63"/>
      <c r="N14" s="60">
        <v>0</v>
      </c>
      <c r="O14" s="61"/>
      <c r="P14" s="61"/>
      <c r="Q14" s="64"/>
      <c r="R14" s="65"/>
      <c r="S14" s="64"/>
      <c r="T14" s="60">
        <v>0</v>
      </c>
      <c r="U14" s="61"/>
      <c r="V14" s="61"/>
      <c r="W14" s="64"/>
      <c r="X14" s="65"/>
      <c r="Y14" s="64"/>
    </row>
    <row r="15" spans="1:29" ht="25.5" x14ac:dyDescent="0.2">
      <c r="A15" s="81" t="s">
        <v>137</v>
      </c>
      <c r="B15" s="60">
        <v>0</v>
      </c>
      <c r="C15" s="61"/>
      <c r="D15" s="61"/>
      <c r="E15" s="62"/>
      <c r="F15" s="62"/>
      <c r="G15" s="63"/>
      <c r="H15" s="60">
        <v>0</v>
      </c>
      <c r="I15" s="61"/>
      <c r="J15" s="61"/>
      <c r="K15" s="62"/>
      <c r="L15" s="62"/>
      <c r="M15" s="63"/>
      <c r="N15" s="60">
        <v>0</v>
      </c>
      <c r="O15" s="61"/>
      <c r="P15" s="61"/>
      <c r="Q15" s="64"/>
      <c r="R15" s="65"/>
      <c r="S15" s="64"/>
      <c r="T15" s="60">
        <v>0</v>
      </c>
      <c r="U15" s="61"/>
      <c r="V15" s="61"/>
      <c r="W15" s="64"/>
      <c r="X15" s="65"/>
      <c r="Y15" s="64"/>
    </row>
    <row r="16" spans="1:29" ht="25.5" x14ac:dyDescent="0.2">
      <c r="A16" s="81" t="s">
        <v>138</v>
      </c>
      <c r="B16" s="60">
        <v>0</v>
      </c>
      <c r="C16" s="61"/>
      <c r="D16" s="61"/>
      <c r="E16" s="62"/>
      <c r="F16" s="62"/>
      <c r="G16" s="63"/>
      <c r="H16" s="60">
        <v>0</v>
      </c>
      <c r="I16" s="61"/>
      <c r="J16" s="61"/>
      <c r="K16" s="62"/>
      <c r="L16" s="62"/>
      <c r="M16" s="63"/>
      <c r="N16" s="60">
        <v>0</v>
      </c>
      <c r="O16" s="61"/>
      <c r="P16" s="61"/>
      <c r="Q16" s="64"/>
      <c r="R16" s="65"/>
      <c r="S16" s="64"/>
      <c r="T16" s="60">
        <v>0</v>
      </c>
      <c r="U16" s="61"/>
      <c r="V16" s="61"/>
      <c r="W16" s="64"/>
      <c r="X16" s="65"/>
      <c r="Y16" s="64"/>
    </row>
    <row r="17" spans="1:25" x14ac:dyDescent="0.2">
      <c r="A17" s="79" t="s">
        <v>139</v>
      </c>
      <c r="B17" s="60">
        <v>27105289604.220001</v>
      </c>
      <c r="C17" s="61">
        <v>26067436256.23</v>
      </c>
      <c r="D17" s="61">
        <v>1037853347.99</v>
      </c>
      <c r="E17" s="62"/>
      <c r="F17" s="62"/>
      <c r="G17" s="63"/>
      <c r="H17" s="60">
        <v>24233923249.200001</v>
      </c>
      <c r="I17" s="61">
        <v>23202870768.650002</v>
      </c>
      <c r="J17" s="61">
        <v>1031052480.55</v>
      </c>
      <c r="K17" s="62"/>
      <c r="L17" s="62"/>
      <c r="M17" s="63"/>
      <c r="N17" s="60">
        <v>25666207626.919998</v>
      </c>
      <c r="O17" s="61">
        <v>24634377011.290001</v>
      </c>
      <c r="P17" s="61">
        <v>1031830615.6299999</v>
      </c>
      <c r="Q17" s="64"/>
      <c r="R17" s="65"/>
      <c r="S17" s="64"/>
      <c r="T17" s="60">
        <v>26833288126.43</v>
      </c>
      <c r="U17" s="61">
        <v>25807110316.84</v>
      </c>
      <c r="V17" s="61">
        <v>1026177809.5899999</v>
      </c>
      <c r="W17" s="64"/>
      <c r="X17" s="65"/>
      <c r="Y17" s="64"/>
    </row>
    <row r="18" spans="1:25" ht="25.5" x14ac:dyDescent="0.2">
      <c r="A18" s="80" t="s">
        <v>153</v>
      </c>
      <c r="B18" s="60">
        <v>22729730330.850002</v>
      </c>
      <c r="C18" s="61">
        <v>22691587792.25</v>
      </c>
      <c r="D18" s="61">
        <v>38142538.600000001</v>
      </c>
      <c r="E18" s="62"/>
      <c r="F18" s="62"/>
      <c r="G18" s="63"/>
      <c r="H18" s="60">
        <v>19741145520.400002</v>
      </c>
      <c r="I18" s="61">
        <v>19678861709.400002</v>
      </c>
      <c r="J18" s="61">
        <v>62283811</v>
      </c>
      <c r="K18" s="62"/>
      <c r="L18" s="62"/>
      <c r="M18" s="63"/>
      <c r="N18" s="60">
        <v>21133299382.029999</v>
      </c>
      <c r="O18" s="61">
        <v>21066852541.59</v>
      </c>
      <c r="P18" s="61">
        <v>66446840.439999998</v>
      </c>
      <c r="Q18" s="64"/>
      <c r="R18" s="65"/>
      <c r="S18" s="64"/>
      <c r="T18" s="60">
        <v>22148943352.100002</v>
      </c>
      <c r="U18" s="61">
        <v>22090896252.200001</v>
      </c>
      <c r="V18" s="61">
        <v>58047099.899999999</v>
      </c>
      <c r="W18" s="64"/>
      <c r="X18" s="65"/>
      <c r="Y18" s="64"/>
    </row>
    <row r="19" spans="1:25" ht="25.5" x14ac:dyDescent="0.2">
      <c r="A19" s="81" t="s">
        <v>140</v>
      </c>
      <c r="B19" s="60">
        <v>20105817308.310001</v>
      </c>
      <c r="C19" s="66">
        <v>20105817308.310001</v>
      </c>
      <c r="D19" s="66"/>
      <c r="E19" s="62"/>
      <c r="F19" s="62"/>
      <c r="G19" s="63"/>
      <c r="H19" s="60">
        <v>16678440997.91</v>
      </c>
      <c r="I19" s="66">
        <v>16678440997.91</v>
      </c>
      <c r="J19" s="66"/>
      <c r="K19" s="62"/>
      <c r="L19" s="62"/>
      <c r="M19" s="63"/>
      <c r="N19" s="60">
        <v>17940816739.43</v>
      </c>
      <c r="O19" s="66">
        <v>17940816739.43</v>
      </c>
      <c r="P19" s="66"/>
      <c r="Q19" s="64"/>
      <c r="R19" s="65"/>
      <c r="S19" s="64"/>
      <c r="T19" s="60">
        <v>18250505357.040001</v>
      </c>
      <c r="U19" s="66">
        <v>18250505357.040001</v>
      </c>
      <c r="V19" s="66"/>
      <c r="W19" s="64"/>
      <c r="X19" s="65"/>
      <c r="Y19" s="64"/>
    </row>
    <row r="20" spans="1:25" ht="25.5" x14ac:dyDescent="0.2">
      <c r="A20" s="81" t="s">
        <v>141</v>
      </c>
      <c r="B20" s="60">
        <v>2623913022.54</v>
      </c>
      <c r="C20" s="66">
        <v>2585770483.9400001</v>
      </c>
      <c r="D20" s="66">
        <v>38142538.600000001</v>
      </c>
      <c r="E20" s="62"/>
      <c r="F20" s="62"/>
      <c r="G20" s="63"/>
      <c r="H20" s="60">
        <v>3062704522.4899998</v>
      </c>
      <c r="I20" s="66">
        <v>3000420711.4899998</v>
      </c>
      <c r="J20" s="66">
        <v>62283811</v>
      </c>
      <c r="K20" s="62"/>
      <c r="L20" s="62"/>
      <c r="M20" s="63"/>
      <c r="N20" s="60">
        <v>3192482642.5999999</v>
      </c>
      <c r="O20" s="66">
        <v>3126035802.1599998</v>
      </c>
      <c r="P20" s="66">
        <v>66446840.439999998</v>
      </c>
      <c r="Q20" s="64"/>
      <c r="R20" s="65"/>
      <c r="S20" s="64"/>
      <c r="T20" s="60">
        <v>3898437995.0599999</v>
      </c>
      <c r="U20" s="66">
        <v>3840390895.1599998</v>
      </c>
      <c r="V20" s="66">
        <v>58047099.899999999</v>
      </c>
      <c r="W20" s="64"/>
      <c r="X20" s="65"/>
      <c r="Y20" s="64"/>
    </row>
    <row r="21" spans="1:25" ht="25.5" x14ac:dyDescent="0.2">
      <c r="A21" s="80" t="s">
        <v>154</v>
      </c>
      <c r="B21" s="60">
        <v>4375559273.3699999</v>
      </c>
      <c r="C21" s="61">
        <v>3375848463.9800005</v>
      </c>
      <c r="D21" s="61">
        <v>999710809.38999999</v>
      </c>
      <c r="E21" s="62"/>
      <c r="F21" s="62"/>
      <c r="G21" s="63"/>
      <c r="H21" s="60">
        <v>4492777728.8000002</v>
      </c>
      <c r="I21" s="61">
        <v>3524009059.25</v>
      </c>
      <c r="J21" s="61">
        <v>968768669.54999995</v>
      </c>
      <c r="K21" s="62"/>
      <c r="L21" s="62"/>
      <c r="M21" s="63"/>
      <c r="N21" s="60">
        <v>4532908244.8899994</v>
      </c>
      <c r="O21" s="61">
        <v>3567524469.6999998</v>
      </c>
      <c r="P21" s="61">
        <v>965383775.18999994</v>
      </c>
      <c r="Q21" s="64"/>
      <c r="R21" s="65"/>
      <c r="S21" s="64"/>
      <c r="T21" s="60">
        <v>4684344774.3299999</v>
      </c>
      <c r="U21" s="61">
        <v>3716214064.6399999</v>
      </c>
      <c r="V21" s="61">
        <v>968130709.68999994</v>
      </c>
      <c r="W21" s="64"/>
      <c r="X21" s="65"/>
      <c r="Y21" s="64"/>
    </row>
    <row r="22" spans="1:25" ht="25.5" x14ac:dyDescent="0.2">
      <c r="A22" s="81" t="s">
        <v>142</v>
      </c>
      <c r="B22" s="60">
        <v>1982783224.3900001</v>
      </c>
      <c r="C22" s="66">
        <v>1944853226.1500001</v>
      </c>
      <c r="D22" s="66">
        <v>37929998.240000002</v>
      </c>
      <c r="E22" s="62"/>
      <c r="F22" s="62"/>
      <c r="G22" s="63"/>
      <c r="H22" s="60">
        <v>2019062335.3099999</v>
      </c>
      <c r="I22" s="66">
        <v>1988030024.8699999</v>
      </c>
      <c r="J22" s="66">
        <v>31032310.440000001</v>
      </c>
      <c r="K22" s="62"/>
      <c r="L22" s="62"/>
      <c r="M22" s="63"/>
      <c r="N22" s="60">
        <v>2055955009.5999999</v>
      </c>
      <c r="O22" s="66">
        <v>2031637667.75</v>
      </c>
      <c r="P22" s="66">
        <v>24317341.850000001</v>
      </c>
      <c r="Q22" s="64"/>
      <c r="R22" s="65"/>
      <c r="S22" s="64"/>
      <c r="T22" s="60">
        <v>2091101582.6099999</v>
      </c>
      <c r="U22" s="66">
        <v>2060700553.8699999</v>
      </c>
      <c r="V22" s="66">
        <v>30401028.739999998</v>
      </c>
      <c r="W22" s="64"/>
      <c r="X22" s="65"/>
      <c r="Y22" s="64"/>
    </row>
    <row r="23" spans="1:25" ht="25.5" x14ac:dyDescent="0.2">
      <c r="A23" s="81" t="s">
        <v>143</v>
      </c>
      <c r="B23" s="60">
        <v>95511805.079999998</v>
      </c>
      <c r="C23" s="66">
        <v>57036753.93</v>
      </c>
      <c r="D23" s="66">
        <v>38475051.149999999</v>
      </c>
      <c r="E23" s="62"/>
      <c r="F23" s="62"/>
      <c r="G23" s="63"/>
      <c r="H23" s="60">
        <v>97560943.069999993</v>
      </c>
      <c r="I23" s="66">
        <v>57281668.729999997</v>
      </c>
      <c r="J23" s="66">
        <v>40279274.340000004</v>
      </c>
      <c r="K23" s="62"/>
      <c r="L23" s="62"/>
      <c r="M23" s="63"/>
      <c r="N23" s="60">
        <v>91156020.810000002</v>
      </c>
      <c r="O23" s="66">
        <v>52712981.490000002</v>
      </c>
      <c r="P23" s="66">
        <v>38443039.32</v>
      </c>
      <c r="Q23" s="64"/>
      <c r="R23" s="65"/>
      <c r="S23" s="64"/>
      <c r="T23" s="60">
        <v>96514967.790000007</v>
      </c>
      <c r="U23" s="66">
        <v>54664972.520000003</v>
      </c>
      <c r="V23" s="66">
        <v>41849995.270000003</v>
      </c>
      <c r="W23" s="64"/>
      <c r="X23" s="65"/>
      <c r="Y23" s="64"/>
    </row>
    <row r="24" spans="1:25" ht="26.25" thickBot="1" x14ac:dyDescent="0.25">
      <c r="A24" s="82" t="s">
        <v>144</v>
      </c>
      <c r="B24" s="67">
        <v>2297264243.9000001</v>
      </c>
      <c r="C24" s="68">
        <v>1373958483.9000001</v>
      </c>
      <c r="D24" s="68">
        <v>923305760</v>
      </c>
      <c r="E24" s="69"/>
      <c r="F24" s="69"/>
      <c r="G24" s="70"/>
      <c r="H24" s="67">
        <v>2376154450.4200001</v>
      </c>
      <c r="I24" s="68">
        <v>1478697365.6500001</v>
      </c>
      <c r="J24" s="68">
        <v>897457084.76999998</v>
      </c>
      <c r="K24" s="69"/>
      <c r="L24" s="69"/>
      <c r="M24" s="70"/>
      <c r="N24" s="67">
        <v>2385797214.48</v>
      </c>
      <c r="O24" s="68">
        <v>1483173820.46</v>
      </c>
      <c r="P24" s="68">
        <v>902623394.01999998</v>
      </c>
      <c r="Q24" s="71"/>
      <c r="R24" s="72"/>
      <c r="S24" s="71"/>
      <c r="T24" s="67">
        <v>2496728223.9299998</v>
      </c>
      <c r="U24" s="68">
        <v>1600848538.25</v>
      </c>
      <c r="V24" s="68">
        <v>895879685.67999995</v>
      </c>
      <c r="W24" s="71"/>
      <c r="X24" s="72"/>
      <c r="Y24" s="71"/>
    </row>
    <row r="25" spans="1:25" ht="15.75" customHeight="1" x14ac:dyDescent="0.2">
      <c r="A25" s="109" t="s">
        <v>148</v>
      </c>
      <c r="B25" s="120" t="s">
        <v>166</v>
      </c>
      <c r="C25" s="121"/>
      <c r="D25" s="121"/>
      <c r="E25" s="121"/>
      <c r="F25" s="121"/>
      <c r="G25" s="122"/>
      <c r="H25" s="120" t="s">
        <v>125</v>
      </c>
      <c r="I25" s="121"/>
      <c r="J25" s="121"/>
      <c r="K25" s="121"/>
      <c r="L25" s="121"/>
      <c r="M25" s="122"/>
      <c r="N25" s="120" t="s">
        <v>126</v>
      </c>
      <c r="O25" s="121"/>
      <c r="P25" s="121"/>
      <c r="Q25" s="121"/>
      <c r="R25" s="121"/>
      <c r="S25" s="122"/>
      <c r="T25" s="120" t="s">
        <v>127</v>
      </c>
      <c r="U25" s="121"/>
      <c r="V25" s="121"/>
      <c r="W25" s="121"/>
      <c r="X25" s="121"/>
      <c r="Y25" s="122"/>
    </row>
    <row r="26" spans="1:25" ht="15.75" customHeight="1" thickBot="1" x14ac:dyDescent="0.25">
      <c r="A26" s="110"/>
      <c r="B26" s="123"/>
      <c r="C26" s="124"/>
      <c r="D26" s="124"/>
      <c r="E26" s="124"/>
      <c r="F26" s="124"/>
      <c r="G26" s="125"/>
      <c r="H26" s="123"/>
      <c r="I26" s="124"/>
      <c r="J26" s="124"/>
      <c r="K26" s="124"/>
      <c r="L26" s="124"/>
      <c r="M26" s="125"/>
      <c r="N26" s="123"/>
      <c r="O26" s="124"/>
      <c r="P26" s="124"/>
      <c r="Q26" s="124"/>
      <c r="R26" s="124"/>
      <c r="S26" s="125"/>
      <c r="T26" s="123"/>
      <c r="U26" s="124"/>
      <c r="V26" s="124"/>
      <c r="W26" s="124"/>
      <c r="X26" s="124"/>
      <c r="Y26" s="125"/>
    </row>
    <row r="27" spans="1:25" ht="12.75" customHeight="1" x14ac:dyDescent="0.2">
      <c r="A27" s="110"/>
      <c r="B27" s="112" t="s">
        <v>149</v>
      </c>
      <c r="C27" s="114" t="s">
        <v>150</v>
      </c>
      <c r="D27" s="116" t="s">
        <v>158</v>
      </c>
      <c r="E27" s="116" t="s">
        <v>160</v>
      </c>
      <c r="F27" s="116" t="s">
        <v>159</v>
      </c>
      <c r="G27" s="118" t="s">
        <v>161</v>
      </c>
      <c r="H27" s="112" t="s">
        <v>149</v>
      </c>
      <c r="I27" s="114" t="s">
        <v>150</v>
      </c>
      <c r="J27" s="116" t="s">
        <v>158</v>
      </c>
      <c r="K27" s="116" t="s">
        <v>160</v>
      </c>
      <c r="L27" s="116" t="s">
        <v>159</v>
      </c>
      <c r="M27" s="118" t="s">
        <v>161</v>
      </c>
      <c r="N27" s="112" t="s">
        <v>149</v>
      </c>
      <c r="O27" s="114" t="s">
        <v>150</v>
      </c>
      <c r="P27" s="116" t="s">
        <v>158</v>
      </c>
      <c r="Q27" s="116" t="s">
        <v>160</v>
      </c>
      <c r="R27" s="116" t="s">
        <v>159</v>
      </c>
      <c r="S27" s="118" t="s">
        <v>161</v>
      </c>
      <c r="T27" s="112" t="s">
        <v>149</v>
      </c>
      <c r="U27" s="114" t="s">
        <v>150</v>
      </c>
      <c r="V27" s="116" t="s">
        <v>158</v>
      </c>
      <c r="W27" s="116" t="s">
        <v>160</v>
      </c>
      <c r="X27" s="116" t="s">
        <v>159</v>
      </c>
      <c r="Y27" s="118" t="s">
        <v>161</v>
      </c>
    </row>
    <row r="28" spans="1:25" ht="50.25" customHeight="1" thickBot="1" x14ac:dyDescent="0.25">
      <c r="A28" s="111"/>
      <c r="B28" s="113"/>
      <c r="C28" s="115"/>
      <c r="D28" s="117"/>
      <c r="E28" s="117"/>
      <c r="F28" s="117"/>
      <c r="G28" s="119"/>
      <c r="H28" s="113"/>
      <c r="I28" s="115"/>
      <c r="J28" s="117"/>
      <c r="K28" s="117"/>
      <c r="L28" s="117"/>
      <c r="M28" s="119"/>
      <c r="N28" s="113"/>
      <c r="O28" s="115"/>
      <c r="P28" s="117"/>
      <c r="Q28" s="117"/>
      <c r="R28" s="117"/>
      <c r="S28" s="119"/>
      <c r="T28" s="113"/>
      <c r="U28" s="115"/>
      <c r="V28" s="117"/>
      <c r="W28" s="117"/>
      <c r="X28" s="117"/>
      <c r="Y28" s="119"/>
    </row>
    <row r="29" spans="1:25" ht="16.5" customHeight="1" x14ac:dyDescent="0.2">
      <c r="A29" s="83" t="s">
        <v>146</v>
      </c>
      <c r="B29" s="53">
        <f>C29</f>
        <v>33593818110.740005</v>
      </c>
      <c r="C29" s="54">
        <f>C8-C30</f>
        <v>33593818110.740005</v>
      </c>
      <c r="D29" s="54">
        <v>0</v>
      </c>
      <c r="E29" s="59"/>
      <c r="F29" s="59"/>
      <c r="G29" s="73"/>
      <c r="H29" s="53">
        <v>29018421845.920006</v>
      </c>
      <c r="I29" s="54">
        <v>29018421845.920006</v>
      </c>
      <c r="J29" s="54">
        <v>0</v>
      </c>
      <c r="K29" s="59"/>
      <c r="L29" s="59"/>
      <c r="M29" s="73"/>
      <c r="N29" s="53">
        <v>28322887148.32</v>
      </c>
      <c r="O29" s="54">
        <v>28322887148.32</v>
      </c>
      <c r="P29" s="54">
        <v>0</v>
      </c>
      <c r="Q29" s="74"/>
      <c r="R29" s="75"/>
      <c r="S29" s="74"/>
      <c r="T29" s="53">
        <v>22881457590.209999</v>
      </c>
      <c r="U29" s="54">
        <v>22881457590.209999</v>
      </c>
      <c r="V29" s="54">
        <v>0</v>
      </c>
      <c r="W29" s="74"/>
      <c r="X29" s="75"/>
      <c r="Y29" s="74"/>
    </row>
    <row r="30" spans="1:25" ht="16.5" customHeight="1" thickBot="1" x14ac:dyDescent="0.25">
      <c r="A30" s="84" t="s">
        <v>147</v>
      </c>
      <c r="B30" s="67">
        <f>C30+D30</f>
        <v>6999472295.9099998</v>
      </c>
      <c r="C30" s="76">
        <f>C20+C21</f>
        <v>5961618947.9200001</v>
      </c>
      <c r="D30" s="76">
        <v>1037853347.99</v>
      </c>
      <c r="E30" s="69"/>
      <c r="F30" s="69"/>
      <c r="G30" s="70"/>
      <c r="H30" s="67">
        <v>7555482251.29</v>
      </c>
      <c r="I30" s="76">
        <v>6524429770.7399998</v>
      </c>
      <c r="J30" s="76">
        <v>1031052480.55</v>
      </c>
      <c r="K30" s="69"/>
      <c r="L30" s="69"/>
      <c r="M30" s="70"/>
      <c r="N30" s="67">
        <v>7725390887.4899998</v>
      </c>
      <c r="O30" s="76">
        <v>6693560271.8599997</v>
      </c>
      <c r="P30" s="76">
        <v>1031830615.6299999</v>
      </c>
      <c r="Q30" s="71"/>
      <c r="R30" s="72"/>
      <c r="S30" s="71"/>
      <c r="T30" s="67">
        <v>8582782769.3899994</v>
      </c>
      <c r="U30" s="76">
        <v>7556604959.8000031</v>
      </c>
      <c r="V30" s="76">
        <v>1026177809.5899999</v>
      </c>
      <c r="W30" s="71"/>
      <c r="X30" s="72"/>
      <c r="Y30" s="71"/>
    </row>
    <row r="31" spans="1:25" x14ac:dyDescent="0.2">
      <c r="V31" s="77"/>
    </row>
    <row r="32" spans="1:25" x14ac:dyDescent="0.2">
      <c r="A32" s="41" t="s">
        <v>152</v>
      </c>
    </row>
    <row r="33" spans="1:25" ht="16.5" thickBot="1" x14ac:dyDescent="0.3">
      <c r="A33" s="85" t="s">
        <v>151</v>
      </c>
    </row>
    <row r="34" spans="1:25" x14ac:dyDescent="0.2">
      <c r="A34" s="86" t="s">
        <v>162</v>
      </c>
      <c r="B34" s="87">
        <f t="shared" ref="B34:D34" si="0">B35+B38</f>
        <v>3867137458.6737003</v>
      </c>
      <c r="C34" s="88">
        <f t="shared" si="0"/>
        <v>3674242057.0753999</v>
      </c>
      <c r="D34" s="88">
        <f t="shared" si="0"/>
        <v>192895401.59830001</v>
      </c>
      <c r="E34" s="55"/>
      <c r="F34" s="55"/>
      <c r="G34" s="56"/>
      <c r="H34" s="87">
        <v>4009273268.9603004</v>
      </c>
      <c r="I34" s="88">
        <v>3829516251.1498804</v>
      </c>
      <c r="J34" s="88">
        <v>179757017.81041998</v>
      </c>
      <c r="K34" s="55"/>
      <c r="L34" s="55"/>
      <c r="M34" s="56"/>
      <c r="N34" s="87">
        <v>5666478448.5059404</v>
      </c>
      <c r="O34" s="88">
        <v>5502219675.4067097</v>
      </c>
      <c r="P34" s="88">
        <v>164258773.09922999</v>
      </c>
      <c r="Q34" s="55"/>
      <c r="R34" s="55"/>
      <c r="S34" s="56"/>
      <c r="T34" s="87">
        <v>5826343231.7998409</v>
      </c>
      <c r="U34" s="88">
        <v>5654562814.2056904</v>
      </c>
      <c r="V34" s="88">
        <v>171780417.59415001</v>
      </c>
      <c r="W34" s="55"/>
      <c r="X34" s="55"/>
      <c r="Y34" s="56"/>
    </row>
    <row r="35" spans="1:25" x14ac:dyDescent="0.2">
      <c r="A35" s="80" t="s">
        <v>163</v>
      </c>
      <c r="B35" s="60">
        <f t="shared" ref="B35" si="1">SUM(B36:B37)</f>
        <v>647857840.18200004</v>
      </c>
      <c r="C35" s="61">
        <f t="shared" ref="C35:D35" si="2">SUM(C36:C37)</f>
        <v>647657057.80439997</v>
      </c>
      <c r="D35" s="61">
        <f t="shared" si="2"/>
        <v>200782.37760000001</v>
      </c>
      <c r="E35" s="62"/>
      <c r="F35" s="62"/>
      <c r="G35" s="63"/>
      <c r="H35" s="60">
        <v>674869144.85950017</v>
      </c>
      <c r="I35" s="61">
        <v>674669707.34610009</v>
      </c>
      <c r="J35" s="61">
        <v>199437.5134</v>
      </c>
      <c r="K35" s="62"/>
      <c r="L35" s="62"/>
      <c r="M35" s="63"/>
      <c r="N35" s="60">
        <v>2311583359.1651502</v>
      </c>
      <c r="O35" s="61">
        <v>2311355469.7596998</v>
      </c>
      <c r="P35" s="61">
        <v>227889.40544999999</v>
      </c>
      <c r="Q35" s="62"/>
      <c r="R35" s="62"/>
      <c r="S35" s="63"/>
      <c r="T35" s="60">
        <v>2321317093.5800004</v>
      </c>
      <c r="U35" s="61">
        <v>2321091817.7755003</v>
      </c>
      <c r="V35" s="61">
        <v>225275.80450000003</v>
      </c>
      <c r="W35" s="62"/>
      <c r="X35" s="62"/>
      <c r="Y35" s="63"/>
    </row>
    <row r="36" spans="1:25" ht="25.5" x14ac:dyDescent="0.2">
      <c r="A36" s="81" t="s">
        <v>140</v>
      </c>
      <c r="B36" s="60">
        <v>246056021.7696</v>
      </c>
      <c r="C36" s="66">
        <f t="shared" ref="C36:C37" si="3">B36-D36</f>
        <v>246056021.7696</v>
      </c>
      <c r="D36" s="66">
        <v>0</v>
      </c>
      <c r="E36" s="62"/>
      <c r="F36" s="62"/>
      <c r="G36" s="63"/>
      <c r="H36" s="60">
        <v>275803846.41659999</v>
      </c>
      <c r="I36" s="66">
        <v>275803846.41659999</v>
      </c>
      <c r="J36" s="66">
        <v>0</v>
      </c>
      <c r="K36" s="62"/>
      <c r="L36" s="62"/>
      <c r="M36" s="63"/>
      <c r="N36" s="60">
        <v>1855643350.24635</v>
      </c>
      <c r="O36" s="66">
        <v>1855643350.24635</v>
      </c>
      <c r="P36" s="66">
        <v>0</v>
      </c>
      <c r="Q36" s="62"/>
      <c r="R36" s="62"/>
      <c r="S36" s="63"/>
      <c r="T36" s="60">
        <v>1870765375.5900002</v>
      </c>
      <c r="U36" s="66">
        <v>1870765375.5900002</v>
      </c>
      <c r="V36" s="66">
        <v>0</v>
      </c>
      <c r="W36" s="62"/>
      <c r="X36" s="62"/>
      <c r="Y36" s="63"/>
    </row>
    <row r="37" spans="1:25" ht="25.5" x14ac:dyDescent="0.2">
      <c r="A37" s="81" t="s">
        <v>141</v>
      </c>
      <c r="B37" s="60">
        <v>401801818.41240001</v>
      </c>
      <c r="C37" s="66">
        <f t="shared" si="3"/>
        <v>401601036.03479999</v>
      </c>
      <c r="D37" s="66">
        <v>200782.37760000001</v>
      </c>
      <c r="E37" s="62"/>
      <c r="F37" s="62"/>
      <c r="G37" s="63"/>
      <c r="H37" s="60">
        <v>399065298.44290012</v>
      </c>
      <c r="I37" s="66">
        <v>398865860.9295001</v>
      </c>
      <c r="J37" s="66">
        <v>199437.5134</v>
      </c>
      <c r="K37" s="62"/>
      <c r="L37" s="62"/>
      <c r="M37" s="63"/>
      <c r="N37" s="60">
        <v>455940008.91879994</v>
      </c>
      <c r="O37" s="66">
        <v>455712119.51334995</v>
      </c>
      <c r="P37" s="66">
        <v>227889.40544999999</v>
      </c>
      <c r="Q37" s="62"/>
      <c r="R37" s="62"/>
      <c r="S37" s="63"/>
      <c r="T37" s="60">
        <v>450551717.99000007</v>
      </c>
      <c r="U37" s="66">
        <v>450326442.18550009</v>
      </c>
      <c r="V37" s="66">
        <v>225275.80450000003</v>
      </c>
      <c r="W37" s="62"/>
      <c r="X37" s="62"/>
      <c r="Y37" s="63"/>
    </row>
    <row r="38" spans="1:25" x14ac:dyDescent="0.2">
      <c r="A38" s="80" t="s">
        <v>164</v>
      </c>
      <c r="B38" s="60">
        <f t="shared" ref="B38:D38" si="4">SUM(B39:B41)</f>
        <v>3219279618.4917002</v>
      </c>
      <c r="C38" s="61">
        <f t="shared" si="4"/>
        <v>3026584999.2709999</v>
      </c>
      <c r="D38" s="61">
        <f t="shared" si="4"/>
        <v>192694619.2207</v>
      </c>
      <c r="E38" s="62"/>
      <c r="F38" s="62"/>
      <c r="G38" s="63"/>
      <c r="H38" s="60">
        <v>3334404124.1008</v>
      </c>
      <c r="I38" s="61">
        <v>3154846543.8037801</v>
      </c>
      <c r="J38" s="61">
        <v>179557580.29701999</v>
      </c>
      <c r="K38" s="62"/>
      <c r="L38" s="62"/>
      <c r="M38" s="63"/>
      <c r="N38" s="60">
        <v>3354895089.3407903</v>
      </c>
      <c r="O38" s="61">
        <v>3190864205.6470103</v>
      </c>
      <c r="P38" s="61">
        <v>164030883.69378</v>
      </c>
      <c r="Q38" s="62"/>
      <c r="R38" s="62"/>
      <c r="S38" s="63"/>
      <c r="T38" s="60">
        <v>3505026138.21984</v>
      </c>
      <c r="U38" s="61">
        <v>3333470996.4301901</v>
      </c>
      <c r="V38" s="61">
        <v>171555141.78964999</v>
      </c>
      <c r="W38" s="62"/>
      <c r="X38" s="62"/>
      <c r="Y38" s="63"/>
    </row>
    <row r="39" spans="1:25" ht="25.5" x14ac:dyDescent="0.2">
      <c r="A39" s="81" t="s">
        <v>142</v>
      </c>
      <c r="B39" s="60">
        <v>1937378408.721</v>
      </c>
      <c r="C39" s="66">
        <f t="shared" ref="C39:C41" si="5">B39-D39</f>
        <v>1900209443.2733998</v>
      </c>
      <c r="D39" s="66">
        <v>37168965.447600007</v>
      </c>
      <c r="E39" s="62"/>
      <c r="F39" s="62"/>
      <c r="G39" s="63"/>
      <c r="H39" s="60">
        <v>1973537328.9741001</v>
      </c>
      <c r="I39" s="66">
        <v>1943420544.9513001</v>
      </c>
      <c r="J39" s="66">
        <v>30116784.022800002</v>
      </c>
      <c r="K39" s="62"/>
      <c r="L39" s="62"/>
      <c r="M39" s="63"/>
      <c r="N39" s="60">
        <v>2019331511.5169001</v>
      </c>
      <c r="O39" s="66">
        <v>1995502662.8068001</v>
      </c>
      <c r="P39" s="66">
        <v>23828848.710099995</v>
      </c>
      <c r="Q39" s="62"/>
      <c r="R39" s="62"/>
      <c r="S39" s="63"/>
      <c r="T39" s="60">
        <v>2056789747.5500002</v>
      </c>
      <c r="U39" s="66">
        <v>2026959815.2287502</v>
      </c>
      <c r="V39" s="66">
        <v>29829932.321249995</v>
      </c>
      <c r="W39" s="62"/>
      <c r="X39" s="62"/>
      <c r="Y39" s="63"/>
    </row>
    <row r="40" spans="1:25" ht="25.5" x14ac:dyDescent="0.2">
      <c r="A40" s="81" t="s">
        <v>143</v>
      </c>
      <c r="B40" s="60">
        <v>0</v>
      </c>
      <c r="C40" s="66">
        <f t="shared" si="5"/>
        <v>0</v>
      </c>
      <c r="D40" s="66">
        <v>0</v>
      </c>
      <c r="E40" s="62"/>
      <c r="F40" s="62"/>
      <c r="G40" s="63"/>
      <c r="H40" s="60">
        <v>0</v>
      </c>
      <c r="I40" s="66">
        <v>0</v>
      </c>
      <c r="J40" s="66">
        <v>0</v>
      </c>
      <c r="K40" s="62"/>
      <c r="L40" s="62"/>
      <c r="M40" s="63"/>
      <c r="N40" s="60">
        <v>0</v>
      </c>
      <c r="O40" s="66">
        <v>0</v>
      </c>
      <c r="P40" s="66">
        <v>0</v>
      </c>
      <c r="Q40" s="62"/>
      <c r="R40" s="62"/>
      <c r="S40" s="63"/>
      <c r="T40" s="60">
        <v>0</v>
      </c>
      <c r="U40" s="66">
        <v>0</v>
      </c>
      <c r="V40" s="66">
        <v>0</v>
      </c>
      <c r="W40" s="62"/>
      <c r="X40" s="62"/>
      <c r="Y40" s="63"/>
    </row>
    <row r="41" spans="1:25" ht="26.25" thickBot="1" x14ac:dyDescent="0.25">
      <c r="A41" s="82" t="s">
        <v>144</v>
      </c>
      <c r="B41" s="67">
        <v>1281901209.7707</v>
      </c>
      <c r="C41" s="68">
        <f t="shared" si="5"/>
        <v>1126375555.9976001</v>
      </c>
      <c r="D41" s="68">
        <v>155525653.77309999</v>
      </c>
      <c r="E41" s="69"/>
      <c r="F41" s="69"/>
      <c r="G41" s="70"/>
      <c r="H41" s="67">
        <v>1360866795.1266999</v>
      </c>
      <c r="I41" s="68">
        <v>1211425998.8524799</v>
      </c>
      <c r="J41" s="68">
        <v>149440796.27421999</v>
      </c>
      <c r="K41" s="69"/>
      <c r="L41" s="69"/>
      <c r="M41" s="70"/>
      <c r="N41" s="67">
        <v>1335563577.8238902</v>
      </c>
      <c r="O41" s="68">
        <v>1195361542.8402102</v>
      </c>
      <c r="P41" s="68">
        <v>140202034.98368001</v>
      </c>
      <c r="Q41" s="69"/>
      <c r="R41" s="69"/>
      <c r="S41" s="70"/>
      <c r="T41" s="67">
        <v>1448236390.6698399</v>
      </c>
      <c r="U41" s="68">
        <v>1306511181.2014399</v>
      </c>
      <c r="V41" s="68">
        <v>141725209.4684</v>
      </c>
      <c r="W41" s="69"/>
      <c r="X41" s="69"/>
      <c r="Y41" s="70"/>
    </row>
    <row r="42" spans="1:25" x14ac:dyDescent="0.2">
      <c r="A42" s="109" t="s">
        <v>148</v>
      </c>
      <c r="B42" s="120" t="s">
        <v>166</v>
      </c>
      <c r="C42" s="121"/>
      <c r="D42" s="121"/>
      <c r="E42" s="121"/>
      <c r="F42" s="121"/>
      <c r="G42" s="122"/>
      <c r="H42" s="120" t="s">
        <v>125</v>
      </c>
      <c r="I42" s="121"/>
      <c r="J42" s="121"/>
      <c r="K42" s="121"/>
      <c r="L42" s="121"/>
      <c r="M42" s="122"/>
      <c r="N42" s="120" t="s">
        <v>126</v>
      </c>
      <c r="O42" s="121"/>
      <c r="P42" s="121"/>
      <c r="Q42" s="121"/>
      <c r="R42" s="121"/>
      <c r="S42" s="122"/>
      <c r="T42" s="120" t="s">
        <v>127</v>
      </c>
      <c r="U42" s="121"/>
      <c r="V42" s="121"/>
      <c r="W42" s="121"/>
      <c r="X42" s="121"/>
      <c r="Y42" s="122"/>
    </row>
    <row r="43" spans="1:25" ht="13.5" thickBot="1" x14ac:dyDescent="0.25">
      <c r="A43" s="110"/>
      <c r="B43" s="123"/>
      <c r="C43" s="124"/>
      <c r="D43" s="124"/>
      <c r="E43" s="124"/>
      <c r="F43" s="124"/>
      <c r="G43" s="125"/>
      <c r="H43" s="123"/>
      <c r="I43" s="124"/>
      <c r="J43" s="124"/>
      <c r="K43" s="124"/>
      <c r="L43" s="124"/>
      <c r="M43" s="125"/>
      <c r="N43" s="123"/>
      <c r="O43" s="124"/>
      <c r="P43" s="124"/>
      <c r="Q43" s="124"/>
      <c r="R43" s="124"/>
      <c r="S43" s="125"/>
      <c r="T43" s="123"/>
      <c r="U43" s="124"/>
      <c r="V43" s="124"/>
      <c r="W43" s="124"/>
      <c r="X43" s="124"/>
      <c r="Y43" s="125"/>
    </row>
    <row r="44" spans="1:25" x14ac:dyDescent="0.2">
      <c r="A44" s="110"/>
      <c r="B44" s="112" t="s">
        <v>149</v>
      </c>
      <c r="C44" s="114" t="s">
        <v>150</v>
      </c>
      <c r="D44" s="116" t="s">
        <v>158</v>
      </c>
      <c r="E44" s="116" t="s">
        <v>160</v>
      </c>
      <c r="F44" s="116" t="s">
        <v>159</v>
      </c>
      <c r="G44" s="118" t="s">
        <v>161</v>
      </c>
      <c r="H44" s="112" t="s">
        <v>149</v>
      </c>
      <c r="I44" s="114" t="s">
        <v>150</v>
      </c>
      <c r="J44" s="116" t="s">
        <v>158</v>
      </c>
      <c r="K44" s="116" t="s">
        <v>160</v>
      </c>
      <c r="L44" s="116" t="s">
        <v>159</v>
      </c>
      <c r="M44" s="118" t="s">
        <v>161</v>
      </c>
      <c r="N44" s="112" t="s">
        <v>149</v>
      </c>
      <c r="O44" s="114" t="s">
        <v>150</v>
      </c>
      <c r="P44" s="116" t="s">
        <v>158</v>
      </c>
      <c r="Q44" s="116" t="s">
        <v>160</v>
      </c>
      <c r="R44" s="116" t="s">
        <v>159</v>
      </c>
      <c r="S44" s="118" t="s">
        <v>161</v>
      </c>
      <c r="T44" s="112" t="s">
        <v>149</v>
      </c>
      <c r="U44" s="114" t="s">
        <v>150</v>
      </c>
      <c r="V44" s="116" t="s">
        <v>158</v>
      </c>
      <c r="W44" s="116" t="s">
        <v>160</v>
      </c>
      <c r="X44" s="116" t="s">
        <v>159</v>
      </c>
      <c r="Y44" s="118" t="s">
        <v>161</v>
      </c>
    </row>
    <row r="45" spans="1:25" ht="13.5" thickBot="1" x14ac:dyDescent="0.25">
      <c r="A45" s="111"/>
      <c r="B45" s="113"/>
      <c r="C45" s="115"/>
      <c r="D45" s="117"/>
      <c r="E45" s="117"/>
      <c r="F45" s="117"/>
      <c r="G45" s="119"/>
      <c r="H45" s="113"/>
      <c r="I45" s="115"/>
      <c r="J45" s="117"/>
      <c r="K45" s="117"/>
      <c r="L45" s="117"/>
      <c r="M45" s="119"/>
      <c r="N45" s="113"/>
      <c r="O45" s="115"/>
      <c r="P45" s="117"/>
      <c r="Q45" s="117"/>
      <c r="R45" s="117"/>
      <c r="S45" s="119"/>
      <c r="T45" s="113"/>
      <c r="U45" s="115"/>
      <c r="V45" s="117"/>
      <c r="W45" s="117"/>
      <c r="X45" s="117"/>
      <c r="Y45" s="119"/>
    </row>
    <row r="46" spans="1:25" x14ac:dyDescent="0.2">
      <c r="A46" s="83" t="s">
        <v>146</v>
      </c>
      <c r="B46" s="53">
        <f t="shared" ref="B46:D46" si="6">B36</f>
        <v>246056021.7696</v>
      </c>
      <c r="C46" s="54">
        <f t="shared" si="6"/>
        <v>246056021.7696</v>
      </c>
      <c r="D46" s="54">
        <f t="shared" si="6"/>
        <v>0</v>
      </c>
      <c r="E46" s="59"/>
      <c r="F46" s="59"/>
      <c r="G46" s="73"/>
      <c r="H46" s="53">
        <v>275803846.41659999</v>
      </c>
      <c r="I46" s="54">
        <v>275803846.41659999</v>
      </c>
      <c r="J46" s="54">
        <v>0</v>
      </c>
      <c r="K46" s="59"/>
      <c r="L46" s="59"/>
      <c r="M46" s="73"/>
      <c r="N46" s="53">
        <v>1855643350.24635</v>
      </c>
      <c r="O46" s="54">
        <v>1855643350.24635</v>
      </c>
      <c r="P46" s="54">
        <v>0</v>
      </c>
      <c r="Q46" s="74"/>
      <c r="R46" s="75"/>
      <c r="S46" s="74"/>
      <c r="T46" s="53">
        <v>1870765375.5900002</v>
      </c>
      <c r="U46" s="54">
        <v>1870765375.5900002</v>
      </c>
      <c r="V46" s="54">
        <v>0</v>
      </c>
      <c r="W46" s="74"/>
      <c r="X46" s="75"/>
      <c r="Y46" s="74"/>
    </row>
    <row r="47" spans="1:25" ht="13.5" thickBot="1" x14ac:dyDescent="0.25">
      <c r="A47" s="84" t="s">
        <v>147</v>
      </c>
      <c r="B47" s="67">
        <f t="shared" ref="B47:D47" si="7">B38+B37</f>
        <v>3621081436.9041004</v>
      </c>
      <c r="C47" s="67">
        <f t="shared" si="7"/>
        <v>3428186035.3058</v>
      </c>
      <c r="D47" s="67">
        <f t="shared" si="7"/>
        <v>192895401.59830001</v>
      </c>
      <c r="E47" s="69"/>
      <c r="F47" s="69"/>
      <c r="G47" s="70"/>
      <c r="H47" s="67">
        <v>3733469422.5437002</v>
      </c>
      <c r="I47" s="67">
        <v>3553712404.7332802</v>
      </c>
      <c r="J47" s="67">
        <v>179757017.81041998</v>
      </c>
      <c r="K47" s="69"/>
      <c r="L47" s="69"/>
      <c r="M47" s="70"/>
      <c r="N47" s="67">
        <v>3810835098.2595901</v>
      </c>
      <c r="O47" s="67">
        <v>3646576325.1603603</v>
      </c>
      <c r="P47" s="67">
        <v>164258773.09922999</v>
      </c>
      <c r="Q47" s="71"/>
      <c r="R47" s="72"/>
      <c r="S47" s="71"/>
      <c r="T47" s="67">
        <v>3955577856.2098403</v>
      </c>
      <c r="U47" s="67">
        <v>3783797438.6156902</v>
      </c>
      <c r="V47" s="67">
        <v>171780417.59415001</v>
      </c>
      <c r="W47" s="71"/>
      <c r="X47" s="72"/>
      <c r="Y47" s="71"/>
    </row>
  </sheetData>
  <mergeCells count="89">
    <mergeCell ref="W44:W45"/>
    <mergeCell ref="X44:X45"/>
    <mergeCell ref="Y44:Y45"/>
    <mergeCell ref="R44:R45"/>
    <mergeCell ref="S44:S45"/>
    <mergeCell ref="T44:T45"/>
    <mergeCell ref="U44:U45"/>
    <mergeCell ref="V44:V45"/>
    <mergeCell ref="M44:M45"/>
    <mergeCell ref="N44:N45"/>
    <mergeCell ref="O44:O45"/>
    <mergeCell ref="P44:P45"/>
    <mergeCell ref="Q44:Q45"/>
    <mergeCell ref="A42:A45"/>
    <mergeCell ref="B42:G43"/>
    <mergeCell ref="H42:M43"/>
    <mergeCell ref="N42:S43"/>
    <mergeCell ref="T42:Y43"/>
    <mergeCell ref="B44:B45"/>
    <mergeCell ref="C44:C45"/>
    <mergeCell ref="D44:D45"/>
    <mergeCell ref="E44:E45"/>
    <mergeCell ref="F44:F45"/>
    <mergeCell ref="G44:G45"/>
    <mergeCell ref="H44:H45"/>
    <mergeCell ref="I44:I45"/>
    <mergeCell ref="J44:J45"/>
    <mergeCell ref="K44:K45"/>
    <mergeCell ref="L44:L45"/>
    <mergeCell ref="T25:Y26"/>
    <mergeCell ref="W27:W28"/>
    <mergeCell ref="X27:X28"/>
    <mergeCell ref="Y27:Y28"/>
    <mergeCell ref="B4:G5"/>
    <mergeCell ref="H4:M5"/>
    <mergeCell ref="N4:S5"/>
    <mergeCell ref="T4:Y5"/>
    <mergeCell ref="B25:G26"/>
    <mergeCell ref="H25:M26"/>
    <mergeCell ref="N25:S26"/>
    <mergeCell ref="Q27:Q28"/>
    <mergeCell ref="R27:R28"/>
    <mergeCell ref="S27:S28"/>
    <mergeCell ref="T27:T28"/>
    <mergeCell ref="U27:U28"/>
    <mergeCell ref="V27:V28"/>
    <mergeCell ref="K27:K28"/>
    <mergeCell ref="L27:L28"/>
    <mergeCell ref="M27:M28"/>
    <mergeCell ref="N27:N28"/>
    <mergeCell ref="O27:O28"/>
    <mergeCell ref="P27:P28"/>
    <mergeCell ref="B27:B28"/>
    <mergeCell ref="C27:C28"/>
    <mergeCell ref="D27:D28"/>
    <mergeCell ref="E27:E28"/>
    <mergeCell ref="F27:F28"/>
    <mergeCell ref="Y6:Y7"/>
    <mergeCell ref="A25:A28"/>
    <mergeCell ref="G27:G28"/>
    <mergeCell ref="H27:H28"/>
    <mergeCell ref="I27:I28"/>
    <mergeCell ref="J27:J28"/>
    <mergeCell ref="S6:S7"/>
    <mergeCell ref="T6:T7"/>
    <mergeCell ref="U6:U7"/>
    <mergeCell ref="V6:V7"/>
    <mergeCell ref="W6:W7"/>
    <mergeCell ref="X6:X7"/>
    <mergeCell ref="M6:M7"/>
    <mergeCell ref="N6:N7"/>
    <mergeCell ref="O6:O7"/>
    <mergeCell ref="P6:P7"/>
    <mergeCell ref="Q6:Q7"/>
    <mergeCell ref="R6:R7"/>
    <mergeCell ref="G6:G7"/>
    <mergeCell ref="H6:H7"/>
    <mergeCell ref="I6:I7"/>
    <mergeCell ref="J6:J7"/>
    <mergeCell ref="K6:K7"/>
    <mergeCell ref="L6:L7"/>
    <mergeCell ref="A1:F2"/>
    <mergeCell ref="F3:G3"/>
    <mergeCell ref="A4:A7"/>
    <mergeCell ref="B6:B7"/>
    <mergeCell ref="C6:C7"/>
    <mergeCell ref="D6:D7"/>
    <mergeCell ref="E6:E7"/>
    <mergeCell ref="F6:F7"/>
  </mergeCells>
  <pageMargins left="0.7" right="0.7" top="0.78740157499999996" bottom="0.78740157499999996" header="0.3" footer="0.3"/>
  <pageSetup paperSize="9" orientation="landscape" r:id="rId1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URI="#idPackageObject" Type="http://www.w3.org/2000/09/xmldsig#Object">
      <DigestMethod Algorithm="http://www.w3.org/2001/04/xmlenc#sha256"/>
      <DigestValue>M/Q4wWC0S3mwrtNku+YxfavspfWt0erU1ELPO9LUmoo=</DigestValue>
    </Reference>
    <Reference URI="#idOfficeObject" Type="http://www.w3.org/2000/09/xmldsig#Object">
      <DigestMethod Algorithm="http://www.w3.org/2001/04/xmlenc#sha256"/>
      <DigestValue>PxO4DEdA4j/YCM52c5LPdInALpK1xOD3XkbFuKXcMQI=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1/04/xmlenc#sha256"/>
      <DigestValue>hpTCk3LfIX3x5SRbDvbBMp5CifESbWgWvGMUr/WEBg8=</DigestValue>
    </Reference>
  </SignedInfo>
  <SignatureValue>L/FUN3dk3GSEZaYcdn4DaUCSru+I0GZaERYlhJy8bG2u7QJZdFRqwLqQj6kEfBmPONfxbmmal2RJ
iPeRbZ+5H02FwiaaJq1Pl753uSH9HkkeSWktujq9BZ4gzMs5eBJWtJ0najEU4RXJZdnXgoHXC73p
bSsrmPfWxQXOJDSQgSKX1sM+6/DrFZsY4BBYP3Cs2fv/y6wjbmZ/xlpoM+dNTYsGkU/pX76Qos1g
U4U9JjvVM4CIQIrd6ho7pAb+2V8ChaU2EPy+lK0eZpbkdwntLw0UM9nKsWRcxGZpFge7oPCTcVkM
arcaxIqJ5C8BnzbLgZQqcYeMqLBKwN7/kSvfkQ==</SignatureValue>
  <KeyInfo>
    <X509Data>
      <X509Certificate>MIIGjjCCBXagAwIBAgIDH0NOMA0GCSqGSIb3DQEBCwUAMF8xCzAJBgNVBAYTAkNaMSwwKgYDVQQK
DCPEjGVza8OhIHBvxaF0YSwgcy5wLiBbScSMIDQ3MTE0OTgzXTEiMCAGA1UEAxMZUG9zdFNpZ251
bSBRdWFsaWZpZWQgQ0EgMjAeFw0xNjA5MTMxMzMwMjFaFw0xNzEwMDMxMzMwMjFaMG4xCzAJBgNV
BAYTAkNaMSYwJAYDVQQKDB1QUEYgYmFua2EgYS5zLiBbScSMIDQ3MTE2MTI5XTElMCMGA1UEAwwc
UFBGQiBzZXJ2ZXJvdsOpIGNlcnRpZmlrw6F0eTEQMA4GA1UEBRMHUzI5MDUxODCCASIwDQYJKoZI
hvcNAQEBBQADggEPADCCAQoCggEBAJrSC7lw1CGiFTIF5X1mfVKl8PzSrt53bGMPWjyLl8zp3E36
uP5Eyy1v1sAqDF46PdYKsinWFLbL597PY66zu1N8uVkU06IBnlC6LiMxpvUPfHISpdMDnkoF8VAt
0LZcntc8jVw5C4D7f23I7oeqyuV0AAJqFnEERP51swv2jl5VESIkj9I/PnjVZ/sk31Yv+UKfCGGr
NA8SYmjxEf9o5WfR/HgO2sLdsv3Am0cKzcBhJLYitNeyDJBLWRerqxV0NGWVaUvPs/iHeRbuyGZJ
yyIAGyJGaVvy5z2DdInmpxFlccRkNfoUnsJGK0m1WHoVQmhfGBlOw3xB3b2aM+MmNacCAwEAAaOC
A0IwggM+MC0GA1UdEQQmMCSBF2NlcnRpZmlrYXR5QHBwZmJhbmthLmN6oAkGA1UEDaACEwAwGgYI
KwYBBQUHAQMEDjAMMAoGCCsGAQUFBwsCMIIBIAYDVR0gBIIBFzCCARMwggEPBglngQYBBAEIgjYw
ggEAMIHXBggrBgEFBQcCAjCByhqBx1RlbnRvIGt2YWxpZmlrb3Zhbnkgc3lzdGVtb3Z5IGNlcnRp
ZmlrYXQgYnlsIHZ5ZGFuIHBvZGxlIHpha29uYSAyMjcvMjAwMFNiLiBhIG5hdmF6bnljaCBwcmVk
cGlzdS9UaGlzIHF1YWxpZmllZCBzeXN0ZW0gY2VydGlmaWNhdGUgd2FzIGlzc3VlZCBhY2NvcmRp
bmcgdG8gTGF3IE5vIDIyNy8yMDAwQ29sbC4gYW5kIHJlbGF0ZWQgcmVndWxhdGlvbnMwJAYIKwYB
BQUHAgEWGGh0dHA6Ly93d3cucG9zdHNpZ251bS5jejCByAYIKwYBBQUHAQEEgbswgbgwOwYIKwYB
BQUHMAKGL2h0dHA6Ly93d3cucG9zdHNpZ251bS5jei9jcnQvcHNxdWFsaWZpZWRjYTIuY3J0MDwG
CCsGAQUFBzAChjBodHRwOi8vd3d3Mi5wb3N0c2lnbnVtLmN6L2NydC9wc3F1YWxpZmllZGNhMi5j
cnQwOwYIKwYBBQUHMAKGL2h0dHA6Ly9wb3N0c2lnbnVtLnR0Yy5jei9jcnQvcHNxdWFsaWZpZWRj
YTIuY3J0MA4GA1UdDwEB/wQEAwIF4DAfBgNVHSMEGDAWgBSJ6EzfiyY5PtckLhIOeufmJ+XWlzCB
sQYDVR0fBIGpMIGmMDWgM6Axhi9odHRwOi8vd3d3LnBvc3RzaWdudW0uY3ovY3JsL3BzcXVhbGlm
aWVkY2EyLmNybDA2oDSgMoYwaHR0cDovL3d3dzIucG9zdHNpZ251bS5jei9jcmwvcHNxdWFsaWZp
ZWRjYTIuY3JsMDWgM6Axhi9odHRwOi8vcG9zdHNpZ251bS50dGMuY3ovY3JsL3BzcXVhbGlmaWVk
Y2EyLmNybDAdBgNVHQ4EFgQUT1ZhKr5zALSdBiiDR/uWvCH6I/swDQYJKoZIhvcNAQELBQADggEB
ABQkpNtEEDW+wSUjtGPWyvTHR43RxlMZyDBC+Qab+FND3RsytqMtoLyhAQt/lzUEUXnFnYtmon9g
x5IYjKsdGbsFAt2ro6ZCBgWhiiazcPWEbYapPwq7pR0JkibjIQxjFETcKknzHSM5GZFZSMIq06sg
GW+YvnUKwm+B0mp/7L2ToEtmmDcJxsoywGlqDKJ15rBP19kOz5vwZLURI+WRHkjVufZTbIkYyaWf
gr9BVsa69VkWTR6w78Nhb2Kwcg8mRLDdeWMOi3mTThUB8fiski9Nj9AKvVfbpPIIDoJvHcFTAXNE
THBxSJE99u0cTgjjiX6LtoPpefh+4a9zlYz9E0Q=</X509Certificate>
    </X509Data>
  </KeyInfo>
  <Object xmlns:mdssi="http://schemas.openxmlformats.org/package/2006/digital-signature" Id="idPackageObject">
    <Manifest>
      <Reference URI="/xl/styles.xml?ContentType=application/vnd.openxmlformats-officedocument.spreadsheetml.styles+xml">
        <DigestMethod Algorithm="http://www.w3.org/2001/04/xmlenc#sha256"/>
        <DigestValue>It1M4gWJAmUc/ges0kfj2z2nt26Fh6cQlnUje6CjsiE=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/yOkq1l9jVY6E8sa3H3h8X1F8gxhWtKaZL1DNl/ppLM=</DigestValue>
      </Reference>
      <Reference URI="/xl/worksheets/sheet1.xml?ContentType=application/vnd.openxmlformats-officedocument.spreadsheetml.worksheet+xml">
        <DigestMethod Algorithm="http://www.w3.org/2001/04/xmlenc#sha256"/>
        <DigestValue>SCT4+YY88Xkc902iZ7lsJeDWykZmMPlBrjBTs4MNrvY=</DigestValue>
      </Reference>
      <Reference URI="/xl/calcChain.xml?ContentType=application/vnd.openxmlformats-officedocument.spreadsheetml.calcChain+xml">
        <DigestMethod Algorithm="http://www.w3.org/2001/04/xmlenc#sha256"/>
        <DigestValue>AxBQSLM51F5+mioe3bKEDHWAdiIEfgPoIXFMC0/ya0U=</DigestValue>
      </Reference>
      <Reference URI="/xl/worksheets/sheet3.xml?ContentType=application/vnd.openxmlformats-officedocument.spreadsheetml.worksheet+xml">
        <DigestMethod Algorithm="http://www.w3.org/2001/04/xmlenc#sha256"/>
        <DigestValue>S22nRLCsN7+FHL/eAAD3yDU9dHI29sdaMHZX/uPfLGI=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/yOkq1l9jVY6E8sa3H3h8X1F8gxhWtKaZL1DNl/ppLM=</DigestValue>
      </Reference>
      <Reference URI="/xl/worksheets/sheet2.xml?ContentType=application/vnd.openxmlformats-officedocument.spreadsheetml.worksheet+xml">
        <DigestMethod Algorithm="http://www.w3.org/2001/04/xmlenc#sha256"/>
        <DigestValue>SZH+qNXp08itsytczeyhHwrNSrfhUX199rbuA2pnJA0=</DigestValue>
      </Reference>
      <Reference URI="/xl/workbook.xml?ContentType=application/vnd.openxmlformats-officedocument.spreadsheetml.sheet.main+xml">
        <DigestMethod Algorithm="http://www.w3.org/2001/04/xmlenc#sha256"/>
        <DigestValue>G/sNHByYUoWiHvMOWDEdMmu59/1BRTrQfxoIYZkB1Pk=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/yOkq1l9jVY6E8sa3H3h8X1F8gxhWtKaZL1DNl/ppLM=</DigestValue>
      </Reference>
      <Reference URI="/xl/theme/theme1.xml?ContentType=application/vnd.openxmlformats-officedocument.theme+xml">
        <DigestMethod Algorithm="http://www.w3.org/2001/04/xmlenc#sha256"/>
        <DigestValue>4UvDbio57pO0dB5dMl3u3Nai1nK3p/JZUIHObHYfOS8=</DigestValue>
      </Reference>
      <Reference URI="/xl/sharedStrings.xml?ContentType=application/vnd.openxmlformats-officedocument.spreadsheetml.sharedStrings+xml">
        <DigestMethod Algorithm="http://www.w3.org/2001/04/xmlenc#sha256"/>
        <DigestValue>I35qw6Am1xiCcqD+xcf3AW0X43QD+Euui4zLwAx2d0k=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1/04/xmlenc#sha256"/>
        <DigestValue>QSYMNFtFM/We0x/y91OmLCZOt/Fg9jrJRLrG/1nsbrY=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</Transform>
          <Transform Algorithm="http://www.w3.org/TR/2001/REC-xml-c14n-20010315"/>
        </Transforms>
        <DigestMethod Algorithm="http://www.w3.org/2001/04/xmlenc#sha256"/>
        <DigestValue>xekphO+qHhjYDQqJEJu5elqfMIJMs35X29eBslUyCC0=</DigestValue>
      </Reference>
    </Manifest>
    <SignatureProperties>
      <SignatureProperty Id="idSignatureTime" Target="#idPackageSignature">
        <mdssi:SignatureTime>
          <mdssi:Format>YYYY-MM-DDThh:mm:ssTZD</mdssi:Format>
          <mdssi:Value>2016-10-19T13:18:02Z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6.1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http://www.w3.org/2001/04/xmlenc#sha256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2016-10-19T13:18:02Z</xd:SigningTime>
          <xd:SigningCertificate>
            <xd:Cert>
              <xd:CertDigest>
                <DigestMethod Algorithm="http://www.w3.org/2001/04/xmlenc#sha256"/>
                <DigestValue>giSI33ZTBekxTgLHcKSjsuHpu9ZqHvUhJSU8T4wXSXY=</DigestValue>
              </xd:CertDigest>
              <xd:IssuerSerial>
                <X509IssuerName>CN=PostSignum Qualified CA 2, O="Česká pošta, s.p. [IČ 47114983]", C=CZ</X509IssuerName>
                <X509SerialNumber>2048846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Statement of Financial Position</vt:lpstr>
      <vt:lpstr>Statement of Profit or Loss</vt:lpstr>
      <vt:lpstr>Total receivables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Skyva Jiří W7</dc:creator>
  <cp:lastModifiedBy>Cingroš Martin W7</cp:lastModifiedBy>
  <dcterms:created xsi:type="dcterms:W3CDTF">2016-08-30T13:23:09Z</dcterms:created>
  <dcterms:modified xsi:type="dcterms:W3CDTF">2016-10-19T13:10:04Z</dcterms:modified>
</cp:coreProperties>
</file>