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0-FinancniRizeni\240-ControllingAVykaznictvi\Podklady na net\12_2017\"/>
    </mc:Choice>
  </mc:AlternateContent>
  <bookViews>
    <workbookView xWindow="360" yWindow="240" windowWidth="24120" windowHeight="11625" activeTab="2"/>
  </bookViews>
  <sheets>
    <sheet name="Statement of Financial Position" sheetId="2" r:id="rId1"/>
    <sheet name="Statement of Profit or Loss" sheetId="1" r:id="rId2"/>
    <sheet name="Total receivables" sheetId="4" r:id="rId3"/>
  </sheets>
  <calcPr calcId="162913" calcMode="manual"/>
</workbook>
</file>

<file path=xl/calcChain.xml><?xml version="1.0" encoding="utf-8"?>
<calcChain xmlns="http://schemas.openxmlformats.org/spreadsheetml/2006/main">
  <c r="H25" i="4" l="1"/>
  <c r="N25" i="4"/>
  <c r="T25" i="4"/>
  <c r="N29" i="4"/>
  <c r="O29" i="4" s="1"/>
  <c r="O30" i="4"/>
  <c r="T35" i="4"/>
  <c r="T34" i="4" s="1"/>
  <c r="U35" i="4"/>
  <c r="V35" i="4"/>
  <c r="V34" i="4" s="1"/>
  <c r="U36" i="4"/>
  <c r="U37" i="4"/>
  <c r="T38" i="4"/>
  <c r="T47" i="4" s="1"/>
  <c r="V38" i="4"/>
  <c r="U39" i="4"/>
  <c r="U40" i="4"/>
  <c r="U41" i="4"/>
  <c r="U38" i="4" s="1"/>
  <c r="H42" i="4"/>
  <c r="N42" i="4"/>
  <c r="T42" i="4"/>
  <c r="H46" i="4"/>
  <c r="I46" i="4"/>
  <c r="J46" i="4"/>
  <c r="N46" i="4"/>
  <c r="O46" i="4"/>
  <c r="P46" i="4"/>
  <c r="T46" i="4"/>
  <c r="U46" i="4"/>
  <c r="V46" i="4"/>
  <c r="H47" i="4"/>
  <c r="I47" i="4"/>
  <c r="J47" i="4"/>
  <c r="N47" i="4"/>
  <c r="O47" i="4"/>
  <c r="P47" i="4"/>
  <c r="V47" i="4"/>
  <c r="U34" i="4" l="1"/>
  <c r="U47" i="4"/>
  <c r="B42" i="4" l="1"/>
  <c r="B25" i="4"/>
  <c r="B3" i="4"/>
  <c r="B3" i="1"/>
</calcChain>
</file>

<file path=xl/sharedStrings.xml><?xml version="1.0" encoding="utf-8"?>
<sst xmlns="http://schemas.openxmlformats.org/spreadsheetml/2006/main" count="326" uniqueCount="172">
  <si>
    <t>XX</t>
  </si>
  <si>
    <t>Cash and cash balances at central banks</t>
  </si>
  <si>
    <t>Cash on hand</t>
  </si>
  <si>
    <t>Cash balances at central banks</t>
  </si>
  <si>
    <t>Other demand deposits</t>
  </si>
  <si>
    <t>Financial assets held for trading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</si>
  <si>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</si>
  <si>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</si>
  <si>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</si>
  <si>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</si>
  <si>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</si>
  <si>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Available-for-sale financial assets</t>
  </si>
  <si>
    <t>Loans and receivables</t>
  </si>
  <si>
    <t>Held-to-maturity investments</t>
  </si>
  <si>
    <t>Derivatives – Hedge accounting</t>
  </si>
  <si>
    <t>Fair value changes of the hedged items in portfolio hedge of interest rate risk</t>
  </si>
  <si>
    <t>Investments in subsidaries, joint ventures and associates</t>
  </si>
  <si>
    <t>Tangible assets</t>
  </si>
  <si>
    <t>Property, Plant and Equipment</t>
  </si>
  <si>
    <t>Investment property</t>
  </si>
  <si>
    <t>Intangible assets</t>
  </si>
  <si>
    <t>Goodwill</t>
  </si>
  <si>
    <t>Other intangible assets</t>
  </si>
  <si>
    <t>Tax assets</t>
  </si>
  <si>
    <t>Current tax assets</t>
  </si>
  <si>
    <t>Deferred tax assets</t>
  </si>
  <si>
    <t>Other assets</t>
  </si>
  <si>
    <t>Non-current assets and disposal groups classified as held for sale</t>
  </si>
  <si>
    <t>TOTAL ASSETS</t>
  </si>
  <si>
    <t>Financial liabilities held for trading</t>
  </si>
  <si>
    <t>Short positions</t>
  </si>
  <si>
    <t>Deposits</t>
  </si>
  <si>
    <t>Debt securities issued</t>
  </si>
  <si>
    <t>Other financial liabilities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</si>
  <si>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</si>
  <si>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</si>
  <si>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</si>
  <si>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</si>
  <si>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</si>
  <si>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</si>
  <si>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</si>
  <si>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</si>
  <si>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</si>
  <si>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Tax liabilities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</si>
  <si>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</si>
  <si>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</si>
  <si>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</si>
  <si>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</si>
  <si>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</si>
  <si>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</si>
  <si>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</si>
  <si>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</si>
  <si>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</si>
  <si>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</si>
  <si>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</si>
  <si>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</si>
  <si>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</si>
  <si>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</si>
  <si>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</si>
  <si>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</si>
  <si>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(–) losses on defined benefit pension plans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</si>
  <si>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</si>
  <si>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</si>
  <si>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</si>
  <si>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Foreign currency translation</t>
  </si>
  <si>
    <t>Hedging derivatives. Cash flow hedges [effective portion]</t>
  </si>
  <si>
    <t>Retained earnings</t>
  </si>
  <si>
    <t>Revaluation reserves</t>
  </si>
  <si>
    <t>Other reserves</t>
  </si>
  <si>
    <t>Reserves or accumulated losses of investments in subsidaries, joint ventures and associates</t>
  </si>
  <si>
    <t>Other</t>
  </si>
  <si>
    <t>(–) Treasury shares</t>
  </si>
  <si>
    <t>Profit or loss attributable to owners of the parent</t>
  </si>
  <si>
    <t>(–) Interim dividends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</si>
  <si>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</si>
  <si>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</si>
  <si>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</si>
  <si>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</si>
  <si>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</si>
  <si>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</si>
  <si>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</si>
  <si>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</si>
  <si>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</si>
  <si>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</si>
  <si>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</si>
  <si>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</si>
  <si>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</si>
  <si>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</si>
  <si>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</si>
  <si>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Gains or (-) losses from hedge accounting, net</t>
  </si>
  <si>
    <t>Exchange differences [gain or (-) loss], net</t>
  </si>
  <si>
    <t>Gains or (-) losses on derecognition of non financial assets, net</t>
  </si>
  <si>
    <t>Other operating income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</si>
  <si>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</si>
  <si>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</si>
  <si>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</si>
  <si>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</si>
  <si>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</si>
  <si>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</si>
  <si>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</si>
  <si>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</si>
  <si>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</si>
  <si>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Financial assets measured at cost</t>
  </si>
  <si>
    <t>Available- for-sale financial assets</t>
  </si>
  <si>
    <t>Held to maturity investments</t>
  </si>
  <si>
    <t>Impairment or (-) reversal of impairment of investments in subsidaries, joint ventures and associates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</si>
  <si>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</si>
  <si>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</si>
  <si>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</si>
  <si>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</si>
  <si>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Share of the profit or (-) loss of investments in subsidaries, joint ventures and associates</t>
  </si>
  <si>
    <t>Profit or (-) loss from non-current assets and disposal groups classified as held for sale not qualifying as discontinued operations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</si>
  <si>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</si>
  <si>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</si>
  <si>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</si>
  <si>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Profit or (-) loss after tax from discontinued operations</t>
  </si>
  <si>
    <t>Profit or (-) loss before tax from discontinued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</si>
  <si>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</si>
  <si>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</si>
  <si>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</si>
  <si>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</si>
  <si>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</si>
  <si>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</si>
  <si>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</si>
  <si>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</si>
  <si>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</si>
  <si>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Receivables from credit institutions</t>
  </si>
  <si>
    <t>Standard receivables from credit institutions</t>
  </si>
  <si>
    <t>Watch receivables from credit institutions</t>
  </si>
  <si>
    <t>Substandard receivables from credit institutions</t>
  </si>
  <si>
    <t>Doubtful receivables from credit institutions</t>
  </si>
  <si>
    <t>Loss receivables from credit institutions</t>
  </si>
  <si>
    <t>Receivables from non-credit institutions</t>
  </si>
  <si>
    <t>Standard receivables from non-credit institutions</t>
  </si>
  <si>
    <t>Watch receivables from non-credit institutions</t>
  </si>
  <si>
    <t>Substandard receivables from non-credit institutions</t>
  </si>
  <si>
    <t>Doubtful receivables from non-credit institutions</t>
  </si>
  <si>
    <t>Loss receivables from non-credit institutions</t>
  </si>
  <si>
    <t>Total receivables from financial operations</t>
  </si>
  <si>
    <t>Receivables without impairment</t>
  </si>
  <si>
    <t>Receivables with impairment</t>
  </si>
  <si>
    <t>Total receivables from financial operations without and with impairment (T CZK)</t>
  </si>
  <si>
    <t>Gross amount</t>
  </si>
  <si>
    <t>Net amount</t>
  </si>
  <si>
    <t>Loans covered by EGAP</t>
  </si>
  <si>
    <t>Of which:</t>
  </si>
  <si>
    <t>Receivables from non-credit institutions without default</t>
  </si>
  <si>
    <t>Receivables from non-credit institutions with default</t>
  </si>
  <si>
    <t>Total receivables from financial operations without and with default</t>
  </si>
  <si>
    <t>Receivables from credit institutions with default</t>
  </si>
  <si>
    <t>Receivables from credit institutions without default</t>
  </si>
  <si>
    <t>Individual impairment</t>
  </si>
  <si>
    <t>Collective impairment</t>
  </si>
  <si>
    <t xml:space="preserve">Portofolio impairment to non-impaired individual receivables </t>
  </si>
  <si>
    <t>Cumulative losses in fair value</t>
  </si>
  <si>
    <t>Receivables</t>
  </si>
  <si>
    <t>Receivables without default</t>
  </si>
  <si>
    <t>Receivables with default</t>
  </si>
  <si>
    <t>As at 31/03/2017</t>
  </si>
  <si>
    <t>(1Q/2017)</t>
  </si>
  <si>
    <t>As at 30/06/2017</t>
  </si>
  <si>
    <t>(2Q/2017)</t>
  </si>
  <si>
    <t>As at 30/09/2017</t>
  </si>
  <si>
    <t>(3Q/2017)</t>
  </si>
  <si>
    <t xml:space="preserve">Standard receivables </t>
  </si>
  <si>
    <t xml:space="preserve">Watch receivables </t>
  </si>
  <si>
    <t xml:space="preserve">Substandard receivables </t>
  </si>
  <si>
    <t xml:space="preserve">Doubtful receivables </t>
  </si>
  <si>
    <t xml:space="preserve">Loss receivables </t>
  </si>
  <si>
    <t>(31/12/2017)</t>
  </si>
  <si>
    <t>As at 31/12/2017</t>
  </si>
  <si>
    <t>(4Q/2017)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</si>
</sst>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,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14"/>
    <xf numFmtId="164" fontId="11" fillId="5" borderId="14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3" fillId="0" borderId="15" xfId="0" applyNumberFormat="1" applyFont="1" applyBorder="1" applyAlignment="1">
      <alignment horizontal="right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4" fillId="3" borderId="19" xfId="0" applyNumberFormat="1" applyFont="1" applyFill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/>
    </xf>
    <xf numFmtId="0" fontId="4" fillId="3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7" xfId="6" applyFont="1" applyFill="1" applyBorder="1" applyAlignment="1">
      <alignment vertical="center" wrapText="1"/>
    </xf>
    <xf numFmtId="0" fontId="4" fillId="0" borderId="16" xfId="6" applyNumberFormat="1" applyFont="1" applyFill="1" applyBorder="1" applyAlignment="1" applyProtection="1">
      <alignment vertical="center"/>
    </xf>
    <xf numFmtId="0" fontId="4" fillId="0" borderId="18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4"/>
    </xf>
    <xf numFmtId="0" fontId="4" fillId="0" borderId="10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6"/>
    </xf>
    <xf numFmtId="0" fontId="4" fillId="0" borderId="18" xfId="6" applyFont="1" applyFill="1" applyBorder="1" applyAlignment="1">
      <alignment horizontal="left" vertical="center" wrapText="1" indent="8"/>
    </xf>
    <xf numFmtId="0" fontId="4" fillId="0" borderId="10" xfId="6" applyFont="1" applyFill="1" applyBorder="1" applyAlignment="1">
      <alignment horizontal="left" vertical="center" wrapText="1" indent="6"/>
    </xf>
    <xf numFmtId="0" fontId="4" fillId="0" borderId="18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/>
    <xf numFmtId="0" fontId="3" fillId="0" borderId="0" xfId="0" applyFont="1"/>
    <xf numFmtId="0" fontId="3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5" xfId="0" applyFont="1" applyFill="1" applyBorder="1"/>
    <xf numFmtId="0" fontId="2" fillId="2" borderId="5" xfId="0" applyFont="1" applyFill="1" applyBorder="1" applyAlignment="1">
      <alignment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wrapText="1"/>
    </xf>
    <xf numFmtId="164" fontId="4" fillId="0" borderId="31" xfId="9" applyFont="1" applyFill="1" applyBorder="1"/>
    <xf numFmtId="164" fontId="4" fillId="0" borderId="32" xfId="9" applyFont="1" applyFill="1" applyBorder="1"/>
    <xf numFmtId="0" fontId="13" fillId="0" borderId="12" xfId="10" applyFont="1" applyFill="1" applyBorder="1" applyAlignment="1" applyProtection="1">
      <alignment horizontal="center" vertical="center"/>
    </xf>
    <xf numFmtId="0" fontId="13" fillId="0" borderId="29" xfId="10" applyFont="1" applyFill="1" applyBorder="1" applyAlignment="1" applyProtection="1">
      <alignment horizontal="center" vertical="center"/>
    </xf>
    <xf numFmtId="0" fontId="13" fillId="0" borderId="20" xfId="10" applyFont="1" applyFill="1" applyBorder="1" applyAlignment="1" applyProtection="1">
      <alignment horizontal="center" vertical="center"/>
    </xf>
    <xf numFmtId="164" fontId="4" fillId="0" borderId="33" xfId="9" applyFont="1" applyFill="1" applyBorder="1"/>
    <xf numFmtId="164" fontId="4" fillId="0" borderId="14" xfId="9" applyFont="1" applyFill="1" applyBorder="1"/>
    <xf numFmtId="0" fontId="13" fillId="0" borderId="13" xfId="10" applyFont="1" applyFill="1" applyBorder="1" applyAlignment="1" applyProtection="1">
      <alignment horizontal="center" vertical="center"/>
    </xf>
    <xf numFmtId="0" fontId="13" fillId="0" borderId="34" xfId="10" applyFont="1" applyFill="1" applyBorder="1" applyAlignment="1" applyProtection="1">
      <alignment horizontal="center" vertical="center"/>
    </xf>
    <xf numFmtId="164" fontId="4" fillId="0" borderId="14" xfId="8" applyNumberFormat="1" applyFont="1" applyFill="1" applyBorder="1"/>
    <xf numFmtId="164" fontId="4" fillId="0" borderId="35" xfId="9" applyFont="1" applyFill="1" applyBorder="1"/>
    <xf numFmtId="164" fontId="4" fillId="0" borderId="36" xfId="8" applyNumberFormat="1" applyFont="1" applyFill="1" applyBorder="1"/>
    <xf numFmtId="0" fontId="13" fillId="0" borderId="11" xfId="10" applyFont="1" applyFill="1" applyBorder="1" applyAlignment="1" applyProtection="1">
      <alignment horizontal="center" vertical="center"/>
    </xf>
    <xf numFmtId="0" fontId="13" fillId="0" borderId="30" xfId="10" applyFont="1" applyFill="1" applyBorder="1" applyAlignment="1" applyProtection="1">
      <alignment horizontal="center" vertical="center"/>
    </xf>
    <xf numFmtId="0" fontId="13" fillId="0" borderId="37" xfId="10" applyFont="1" applyFill="1" applyBorder="1" applyAlignment="1" applyProtection="1">
      <alignment horizontal="center" vertical="center"/>
    </xf>
    <xf numFmtId="164" fontId="4" fillId="0" borderId="36" xfId="9" applyFont="1" applyFill="1" applyBorder="1"/>
    <xf numFmtId="0" fontId="3" fillId="0" borderId="18" xfId="0" applyFont="1" applyFill="1" applyBorder="1" applyAlignment="1">
      <alignment horizontal="left" wrapText="1" indent="2"/>
    </xf>
    <xf numFmtId="0" fontId="3" fillId="0" borderId="18" xfId="0" applyFont="1" applyFill="1" applyBorder="1" applyAlignment="1">
      <alignment horizontal="left" wrapText="1" indent="4"/>
    </xf>
    <xf numFmtId="0" fontId="3" fillId="0" borderId="18" xfId="0" applyFont="1" applyFill="1" applyBorder="1" applyAlignment="1">
      <alignment horizontal="left" wrapText="1" indent="6"/>
    </xf>
    <xf numFmtId="0" fontId="3" fillId="0" borderId="10" xfId="0" applyFont="1" applyFill="1" applyBorder="1" applyAlignment="1">
      <alignment horizontal="left" wrapText="1" indent="6"/>
    </xf>
    <xf numFmtId="0" fontId="4" fillId="0" borderId="18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14" fillId="0" borderId="0" xfId="0" applyFont="1"/>
    <xf numFmtId="0" fontId="3" fillId="0" borderId="17" xfId="0" applyFont="1" applyFill="1" applyBorder="1" applyAlignment="1">
      <alignment horizontal="left" wrapText="1" indent="2"/>
    </xf>
    <xf numFmtId="164" fontId="4" fillId="0" borderId="39" xfId="9" applyFont="1" applyFill="1" applyBorder="1"/>
    <xf numFmtId="164" fontId="4" fillId="0" borderId="40" xfId="9" applyFont="1" applyFill="1" applyBorder="1"/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14" fontId="4" fillId="3" borderId="2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38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38" xfId="0" applyNumberFormat="1" applyFont="1" applyFill="1" applyBorder="1" applyAlignment="1">
      <alignment horizontal="center" vertical="center" wrapText="1"/>
    </xf>
    <xf numFmtId="14" fontId="4" fillId="3" borderId="26" xfId="0" applyNumberFormat="1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Hypertextový odkaz" xfId="10" builtinId="8"/>
    <cellStyle name="MAND_x000d_CHECK.COMMAND_x000e_RENAME.COMMAND_x0008_SHOW.BAR_x000b_DELETE.MENU_x000e_DELETE.COMMAND_x000e_GET.CHA" xfId="1"/>
    <cellStyle name="Normal 2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TIS_svetly_s 2" xfId="8"/>
    <cellStyle name="TIS_tmavy_s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09"/>
  <sheetViews>
    <sheetView zoomScale="70" zoomScaleNormal="7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21" sqref="S21"/>
    </sheetView>
  </sheetViews>
  <sheetFormatPr defaultRowHeight="15" x14ac:dyDescent="0.25"/>
  <cols>
    <col min="1" max="1" width="75.7109375" bestFit="1" customWidth="1"/>
    <col min="2" max="5" width="16.7109375" customWidth="1"/>
  </cols>
  <sheetData>
    <row r="1" spans="1:5" x14ac:dyDescent="0.25">
      <c r="A1" s="82" t="s">
        <v>122</v>
      </c>
      <c r="B1" s="84"/>
      <c r="C1" s="84"/>
      <c r="D1" s="84"/>
      <c r="E1" s="84"/>
    </row>
    <row r="2" spans="1:5" ht="64.5" customHeight="1" thickBot="1" x14ac:dyDescent="0.3">
      <c r="A2" s="83"/>
      <c r="B2" s="85"/>
      <c r="C2" s="85"/>
      <c r="D2" s="85"/>
      <c r="E2" s="85"/>
    </row>
    <row r="3" spans="1:5" ht="15.75" thickBot="1" x14ac:dyDescent="0.3">
      <c r="A3" s="20" t="s">
        <v>121</v>
      </c>
      <c r="B3" s="79" t="s">
        <v>169</v>
      </c>
      <c r="C3" s="80"/>
      <c r="D3" s="80"/>
      <c r="E3" s="81"/>
    </row>
    <row r="4" spans="1:5" ht="39.950000000000003" customHeight="1" x14ac:dyDescent="0.25">
      <c r="A4" s="88" t="s">
        <v>123</v>
      </c>
      <c r="B4" s="86" t="s">
        <v>170</v>
      </c>
      <c r="C4" s="86" t="s">
        <v>162</v>
      </c>
      <c r="D4" s="86" t="s">
        <v>160</v>
      </c>
      <c r="E4" s="86" t="s">
        <v>158</v>
      </c>
    </row>
    <row r="5" spans="1:5" ht="21" customHeight="1" thickBot="1" x14ac:dyDescent="0.3">
      <c r="A5" s="89"/>
      <c r="B5" s="87"/>
      <c r="C5" s="87"/>
      <c r="D5" s="87"/>
      <c r="E5" s="87"/>
    </row>
    <row r="6" spans="1:5" x14ac:dyDescent="0.25">
      <c r="A6" s="23" t="s">
        <v>28</v>
      </c>
      <c r="B6" s="19">
        <v>232940964.55749896</v>
      </c>
      <c r="C6" s="19">
        <v>254703971.95901701</v>
      </c>
      <c r="D6" s="19">
        <v>253123561.59101298</v>
      </c>
      <c r="E6" s="19">
        <v>190922317.088853</v>
      </c>
    </row>
    <row r="7" spans="1:5" ht="26.25" customHeight="1" x14ac:dyDescent="0.25">
      <c r="A7" s="25" t="s">
        <v>1</v>
      </c>
      <c r="B7" s="6">
        <v>4863535.2721689995</v>
      </c>
      <c r="C7" s="6">
        <v>17642593.079533</v>
      </c>
      <c r="D7" s="6">
        <v>74019531.416905001</v>
      </c>
      <c r="E7" s="6">
        <v>64891217.616471</v>
      </c>
    </row>
    <row r="8" spans="1:5" x14ac:dyDescent="0.25">
      <c r="A8" s="26" t="s">
        <v>2</v>
      </c>
      <c r="B8" s="6">
        <v>34658.782749999998</v>
      </c>
      <c r="C8" s="6">
        <v>37424.636556999998</v>
      </c>
      <c r="D8" s="6">
        <v>34882.120860000003</v>
      </c>
      <c r="E8" s="6">
        <v>35174.214495</v>
      </c>
    </row>
    <row r="9" spans="1:5" x14ac:dyDescent="0.25">
      <c r="A9" s="26" t="s">
        <v>3</v>
      </c>
      <c r="B9" s="6">
        <v>3974809.6220399998</v>
      </c>
      <c r="C9" s="6">
        <v>15460269.219180001</v>
      </c>
      <c r="D9" s="6">
        <v>72884265.068639994</v>
      </c>
      <c r="E9" s="6">
        <v>64095770.248070002</v>
      </c>
    </row>
    <row r="10" spans="1:5" x14ac:dyDescent="0.25">
      <c r="A10" s="26" t="s">
        <v>4</v>
      </c>
      <c r="B10" s="6">
        <v>854066.86737899994</v>
      </c>
      <c r="C10" s="6">
        <v>2144899.2237959998</v>
      </c>
      <c r="D10" s="6">
        <v>1100384.227405</v>
      </c>
      <c r="E10" s="6">
        <v>760273.15390599996</v>
      </c>
    </row>
    <row r="11" spans="1:5" x14ac:dyDescent="0.25">
      <c r="A11" s="25" t="s">
        <v>5</v>
      </c>
      <c r="B11" s="6">
        <v>8905153.6836989988</v>
      </c>
      <c r="C11" s="6">
        <v>7950727.808662001</v>
      </c>
      <c r="D11" s="6">
        <v>9310808.149433</v>
      </c>
      <c r="E11" s="6">
        <v>11678241.308981001</v>
      </c>
    </row>
    <row r="12" spans="1:5" x14ac:dyDescent="0.25">
      <c r="A12" s="26" t="s">
        <v>6</v>
      </c>
      <c r="B12" s="6">
        <v>3747019.6739889998</v>
      </c>
      <c r="C12" s="6">
        <v>3242281.3798099998</v>
      </c>
      <c r="D12" s="6">
        <v>2871763.5356820002</v>
      </c>
      <c r="E12" s="6">
        <v>1788618.6688599999</v>
      </c>
    </row>
    <row r="13" spans="1:5" x14ac:dyDescent="0.25">
      <c r="A13" s="26" t="s">
        <v>7</v>
      </c>
      <c r="B13" s="6">
        <v>0</v>
      </c>
      <c r="C13" s="6">
        <v>0</v>
      </c>
      <c r="D13" s="6">
        <v>0</v>
      </c>
      <c r="E13" s="6">
        <v>0</v>
      </c>
    </row>
    <row r="14" spans="1:5" x14ac:dyDescent="0.25">
      <c r="A14" s="26" t="s">
        <v>8</v>
      </c>
      <c r="B14" s="6">
        <v>5158134.0097099999</v>
      </c>
      <c r="C14" s="6">
        <v>4708446.4288520003</v>
      </c>
      <c r="D14" s="6">
        <v>6439044.6137510007</v>
      </c>
      <c r="E14" s="6">
        <v>9889622.6401209999</v>
      </c>
    </row>
    <row r="15" spans="1:5" x14ac:dyDescent="0.25">
      <c r="A15" s="26" t="s">
        <v>9</v>
      </c>
      <c r="B15" s="6">
        <v>0</v>
      </c>
      <c r="C15" s="6">
        <v>0</v>
      </c>
      <c r="D15" s="6">
        <v>0</v>
      </c>
      <c r="E15" s="6">
        <v>0</v>
      </c>
    </row>
    <row r="16" spans="1:5" ht="15" customHeight="1" x14ac:dyDescent="0.25">
      <c r="A16" s="25" t="s">
        <v>10</v>
      </c>
      <c r="B16" s="6">
        <v>0</v>
      </c>
      <c r="C16" s="6">
        <v>0</v>
      </c>
      <c r="D16" s="6">
        <v>0</v>
      </c>
      <c r="E16" s="6">
        <v>0</v>
      </c>
    </row>
    <row r="17" spans="1:5" ht="15" customHeight="1" x14ac:dyDescent="0.25">
      <c r="A17" s="26" t="s">
        <v>7</v>
      </c>
      <c r="B17" s="6">
        <v>0</v>
      </c>
      <c r="C17" s="6">
        <v>0</v>
      </c>
      <c r="D17" s="6">
        <v>0</v>
      </c>
      <c r="E17" s="6">
        <v>0</v>
      </c>
    </row>
    <row r="18" spans="1:5" ht="15" customHeight="1" x14ac:dyDescent="0.25">
      <c r="A18" s="26" t="s">
        <v>8</v>
      </c>
      <c r="B18" s="6">
        <v>0</v>
      </c>
      <c r="C18" s="6">
        <v>0</v>
      </c>
      <c r="D18" s="6">
        <v>0</v>
      </c>
      <c r="E18" s="6">
        <v>0</v>
      </c>
    </row>
    <row r="19" spans="1:5" ht="15" customHeight="1" x14ac:dyDescent="0.25">
      <c r="A19" s="26" t="s">
        <v>9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25" t="s">
        <v>11</v>
      </c>
      <c r="B20" s="6">
        <v>28980913.462467</v>
      </c>
      <c r="C20" s="6">
        <v>27595378.123282</v>
      </c>
      <c r="D20" s="6">
        <v>26598417.702737</v>
      </c>
      <c r="E20" s="6">
        <v>26072913.571188997</v>
      </c>
    </row>
    <row r="21" spans="1:5" x14ac:dyDescent="0.25">
      <c r="A21" s="26" t="s">
        <v>7</v>
      </c>
      <c r="B21" s="6">
        <v>51956.021999999997</v>
      </c>
      <c r="C21" s="6">
        <v>52840.942499999997</v>
      </c>
      <c r="D21" s="6">
        <v>53288.488499999999</v>
      </c>
      <c r="E21" s="6">
        <v>54987.129000000001</v>
      </c>
    </row>
    <row r="22" spans="1:5" x14ac:dyDescent="0.25">
      <c r="A22" s="26" t="s">
        <v>8</v>
      </c>
      <c r="B22" s="6">
        <v>28928957.440467</v>
      </c>
      <c r="C22" s="6">
        <v>27542537.180782001</v>
      </c>
      <c r="D22" s="6">
        <v>26545129.214237001</v>
      </c>
      <c r="E22" s="6">
        <v>26017926.442189001</v>
      </c>
    </row>
    <row r="23" spans="1:5" x14ac:dyDescent="0.25">
      <c r="A23" s="26" t="s">
        <v>9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25" t="s">
        <v>12</v>
      </c>
      <c r="B24" s="6">
        <v>189741518.682964</v>
      </c>
      <c r="C24" s="6">
        <v>201069799.50927302</v>
      </c>
      <c r="D24" s="6">
        <v>142764760.63146701</v>
      </c>
      <c r="E24" s="6">
        <v>87872263.417626992</v>
      </c>
    </row>
    <row r="25" spans="1:5" ht="15" customHeight="1" x14ac:dyDescent="0.25">
      <c r="A25" s="26" t="s">
        <v>8</v>
      </c>
      <c r="B25" s="6">
        <v>0</v>
      </c>
      <c r="C25" s="6">
        <v>0</v>
      </c>
      <c r="D25" s="6">
        <v>0</v>
      </c>
      <c r="E25" s="6">
        <v>0</v>
      </c>
    </row>
    <row r="26" spans="1:5" x14ac:dyDescent="0.25">
      <c r="A26" s="26" t="s">
        <v>9</v>
      </c>
      <c r="B26" s="6">
        <v>189741518.682964</v>
      </c>
      <c r="C26" s="6">
        <v>201069799.50927302</v>
      </c>
      <c r="D26" s="6">
        <v>142764760.63146701</v>
      </c>
      <c r="E26" s="6">
        <v>87872263.417626992</v>
      </c>
    </row>
    <row r="27" spans="1:5" ht="15" customHeight="1" x14ac:dyDescent="0.25">
      <c r="A27" s="25" t="s">
        <v>13</v>
      </c>
      <c r="B27" s="6">
        <v>0</v>
      </c>
      <c r="C27" s="6">
        <v>0</v>
      </c>
      <c r="D27" s="6">
        <v>0</v>
      </c>
      <c r="E27" s="6">
        <v>0</v>
      </c>
    </row>
    <row r="28" spans="1:5" ht="15" customHeight="1" x14ac:dyDescent="0.25">
      <c r="A28" s="26" t="s">
        <v>8</v>
      </c>
      <c r="B28" s="6">
        <v>0</v>
      </c>
      <c r="C28" s="6">
        <v>0</v>
      </c>
      <c r="D28" s="6">
        <v>0</v>
      </c>
      <c r="E28" s="6">
        <v>0</v>
      </c>
    </row>
    <row r="29" spans="1:5" ht="15" customHeight="1" x14ac:dyDescent="0.25">
      <c r="A29" s="26" t="s">
        <v>9</v>
      </c>
      <c r="B29" s="6">
        <v>0</v>
      </c>
      <c r="C29" s="6">
        <v>0</v>
      </c>
      <c r="D29" s="6">
        <v>0</v>
      </c>
      <c r="E29" s="6">
        <v>0</v>
      </c>
    </row>
    <row r="30" spans="1:5" x14ac:dyDescent="0.25">
      <c r="A30" s="25" t="s">
        <v>14</v>
      </c>
      <c r="B30" s="6">
        <v>0</v>
      </c>
      <c r="C30" s="6">
        <v>0</v>
      </c>
      <c r="D30" s="6">
        <v>0</v>
      </c>
      <c r="E30" s="6">
        <v>0</v>
      </c>
    </row>
    <row r="31" spans="1:5" ht="15" customHeight="1" x14ac:dyDescent="0.25">
      <c r="A31" s="25" t="s">
        <v>15</v>
      </c>
      <c r="B31" s="6">
        <v>0</v>
      </c>
      <c r="C31" s="6">
        <v>0</v>
      </c>
      <c r="D31" s="6">
        <v>0</v>
      </c>
      <c r="E31" s="6">
        <v>0</v>
      </c>
    </row>
    <row r="32" spans="1:5" ht="15" customHeight="1" x14ac:dyDescent="0.25">
      <c r="A32" s="25" t="s">
        <v>16</v>
      </c>
      <c r="B32" s="6">
        <v>112206.7243</v>
      </c>
      <c r="C32" s="6">
        <v>111879.7243</v>
      </c>
      <c r="D32" s="6">
        <v>88766.224300000002</v>
      </c>
      <c r="E32" s="6">
        <v>88778.224300000002</v>
      </c>
    </row>
    <row r="33" spans="1:5" x14ac:dyDescent="0.25">
      <c r="A33" s="25" t="s">
        <v>17</v>
      </c>
      <c r="B33" s="6">
        <v>35841.343000000001</v>
      </c>
      <c r="C33" s="6">
        <v>33943.597999999998</v>
      </c>
      <c r="D33" s="6">
        <v>36791.254000000001</v>
      </c>
      <c r="E33" s="6">
        <v>32505.253000000001</v>
      </c>
    </row>
    <row r="34" spans="1:5" x14ac:dyDescent="0.25">
      <c r="A34" s="26" t="s">
        <v>18</v>
      </c>
      <c r="B34" s="6">
        <v>35841.343000000001</v>
      </c>
      <c r="C34" s="6">
        <v>33943.597999999998</v>
      </c>
      <c r="D34" s="6">
        <v>36791.254000000001</v>
      </c>
      <c r="E34" s="6">
        <v>32505.253000000001</v>
      </c>
    </row>
    <row r="35" spans="1:5" x14ac:dyDescent="0.25">
      <c r="A35" s="26" t="s">
        <v>19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25">
      <c r="A36" s="25" t="s">
        <v>20</v>
      </c>
      <c r="B36" s="6">
        <v>96441.831080000004</v>
      </c>
      <c r="C36" s="6">
        <v>104838.06288</v>
      </c>
      <c r="D36" s="6">
        <v>102457.44615</v>
      </c>
      <c r="E36" s="6">
        <v>58256.663529999998</v>
      </c>
    </row>
    <row r="37" spans="1:5" x14ac:dyDescent="0.25">
      <c r="A37" s="26" t="s">
        <v>21</v>
      </c>
      <c r="B37" s="6">
        <v>0</v>
      </c>
      <c r="C37" s="6">
        <v>0</v>
      </c>
      <c r="D37" s="6">
        <v>0</v>
      </c>
      <c r="E37" s="6">
        <v>0</v>
      </c>
    </row>
    <row r="38" spans="1:5" x14ac:dyDescent="0.25">
      <c r="A38" s="26" t="s">
        <v>22</v>
      </c>
      <c r="B38" s="6">
        <v>96441.831080000004</v>
      </c>
      <c r="C38" s="6">
        <v>104838.06288</v>
      </c>
      <c r="D38" s="6">
        <v>102457.44615</v>
      </c>
      <c r="E38" s="6">
        <v>58256.663529999998</v>
      </c>
    </row>
    <row r="39" spans="1:5" x14ac:dyDescent="0.25">
      <c r="A39" s="25" t="s">
        <v>23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25">
      <c r="A40" s="26" t="s">
        <v>24</v>
      </c>
      <c r="B40" s="6">
        <v>0</v>
      </c>
      <c r="C40" s="6">
        <v>0</v>
      </c>
      <c r="D40" s="6">
        <v>0</v>
      </c>
      <c r="E40" s="6">
        <v>0</v>
      </c>
    </row>
    <row r="41" spans="1:5" x14ac:dyDescent="0.25">
      <c r="A41" s="26" t="s">
        <v>25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25">
      <c r="A42" s="25" t="s">
        <v>26</v>
      </c>
      <c r="B42" s="6">
        <v>205353.55781999999</v>
      </c>
      <c r="C42" s="6">
        <v>194812.05308700001</v>
      </c>
      <c r="D42" s="6">
        <v>202028.76602099999</v>
      </c>
      <c r="E42" s="6">
        <v>228141.03375499998</v>
      </c>
    </row>
    <row r="43" spans="1:5" ht="15.75" customHeight="1" thickBot="1" x14ac:dyDescent="0.3">
      <c r="A43" s="27" t="s">
        <v>27</v>
      </c>
      <c r="B43" s="13">
        <v>0</v>
      </c>
      <c r="C43" s="13">
        <v>0</v>
      </c>
      <c r="D43" s="13">
        <v>0</v>
      </c>
      <c r="E43" s="13">
        <v>0</v>
      </c>
    </row>
    <row r="44" spans="1:5" s="15" customFormat="1" ht="15.75" customHeight="1" thickBot="1" x14ac:dyDescent="0.3">
      <c r="A44" s="24"/>
      <c r="B44" s="14" t="s">
        <v>170</v>
      </c>
      <c r="C44" s="14" t="s">
        <v>162</v>
      </c>
      <c r="D44" s="14" t="s">
        <v>160</v>
      </c>
      <c r="E44" s="14" t="s">
        <v>158</v>
      </c>
    </row>
    <row r="45" spans="1:5" x14ac:dyDescent="0.25">
      <c r="A45" s="23" t="s">
        <v>78</v>
      </c>
      <c r="B45" s="4">
        <v>232940964.55749801</v>
      </c>
      <c r="C45" s="4">
        <v>254703971.95901701</v>
      </c>
      <c r="D45" s="4">
        <v>253123561.59101397</v>
      </c>
      <c r="E45" s="4">
        <v>190922317.08885199</v>
      </c>
    </row>
    <row r="46" spans="1:5" x14ac:dyDescent="0.25">
      <c r="A46" s="25" t="s">
        <v>49</v>
      </c>
      <c r="B46" s="6">
        <v>222790475.68800202</v>
      </c>
      <c r="C46" s="6">
        <v>244536240.05325198</v>
      </c>
      <c r="D46" s="6">
        <v>243512612.34226999</v>
      </c>
      <c r="E46" s="6">
        <v>181819479.110434</v>
      </c>
    </row>
    <row r="47" spans="1:5" x14ac:dyDescent="0.25">
      <c r="A47" s="26" t="s">
        <v>29</v>
      </c>
      <c r="B47" s="6">
        <v>12936214.49028</v>
      </c>
      <c r="C47" s="6">
        <v>12204447.03596</v>
      </c>
      <c r="D47" s="6">
        <v>8786452.7626699992</v>
      </c>
      <c r="E47" s="6">
        <v>7199132.68212</v>
      </c>
    </row>
    <row r="48" spans="1:5" x14ac:dyDescent="0.25">
      <c r="A48" s="28" t="s">
        <v>6</v>
      </c>
      <c r="B48" s="6">
        <v>3445263.30534</v>
      </c>
      <c r="C48" s="6">
        <v>3161274.0358099998</v>
      </c>
      <c r="D48" s="6">
        <v>3059757.4024200002</v>
      </c>
      <c r="E48" s="6">
        <v>1816997.0889900001</v>
      </c>
    </row>
    <row r="49" spans="1:5" x14ac:dyDescent="0.25">
      <c r="A49" s="28" t="s">
        <v>30</v>
      </c>
      <c r="B49" s="6">
        <v>9490951.184940001</v>
      </c>
      <c r="C49" s="6">
        <v>9043173.0001499988</v>
      </c>
      <c r="D49" s="6">
        <v>5726695.3602499999</v>
      </c>
      <c r="E49" s="6">
        <v>5382135.5931299999</v>
      </c>
    </row>
    <row r="50" spans="1:5" x14ac:dyDescent="0.25">
      <c r="A50" s="28" t="s">
        <v>31</v>
      </c>
      <c r="B50" s="6">
        <v>0</v>
      </c>
      <c r="C50" s="6">
        <v>0</v>
      </c>
      <c r="D50" s="6">
        <v>0</v>
      </c>
      <c r="E50" s="6">
        <v>0</v>
      </c>
    </row>
    <row r="51" spans="1:5" ht="15" customHeight="1" x14ac:dyDescent="0.25">
      <c r="A51" s="28" t="s">
        <v>32</v>
      </c>
      <c r="B51" s="6">
        <v>0</v>
      </c>
      <c r="C51" s="6">
        <v>0</v>
      </c>
      <c r="D51" s="6">
        <v>0</v>
      </c>
      <c r="E51" s="6">
        <v>0</v>
      </c>
    </row>
    <row r="52" spans="1:5" ht="15" customHeight="1" x14ac:dyDescent="0.25">
      <c r="A52" s="28" t="s">
        <v>33</v>
      </c>
      <c r="B52" s="6">
        <v>0</v>
      </c>
      <c r="C52" s="6">
        <v>0</v>
      </c>
      <c r="D52" s="6">
        <v>0</v>
      </c>
      <c r="E52" s="6">
        <v>0</v>
      </c>
    </row>
    <row r="53" spans="1:5" ht="15" customHeight="1" x14ac:dyDescent="0.25">
      <c r="A53" s="26" t="s">
        <v>34</v>
      </c>
      <c r="B53" s="6">
        <v>0</v>
      </c>
      <c r="C53" s="6">
        <v>0</v>
      </c>
      <c r="D53" s="6">
        <v>0</v>
      </c>
      <c r="E53" s="6">
        <v>0</v>
      </c>
    </row>
    <row r="54" spans="1:5" ht="15" customHeight="1" x14ac:dyDescent="0.25">
      <c r="A54" s="28" t="s">
        <v>31</v>
      </c>
      <c r="B54" s="6">
        <v>0</v>
      </c>
      <c r="C54" s="6">
        <v>0</v>
      </c>
      <c r="D54" s="6">
        <v>0</v>
      </c>
      <c r="E54" s="6">
        <v>0</v>
      </c>
    </row>
    <row r="55" spans="1:5" ht="15" customHeight="1" x14ac:dyDescent="0.25">
      <c r="A55" s="28" t="s">
        <v>32</v>
      </c>
      <c r="B55" s="6">
        <v>0</v>
      </c>
      <c r="C55" s="6">
        <v>0</v>
      </c>
      <c r="D55" s="6">
        <v>0</v>
      </c>
      <c r="E55" s="6">
        <v>0</v>
      </c>
    </row>
    <row r="56" spans="1:5" ht="15" customHeight="1" x14ac:dyDescent="0.25">
      <c r="A56" s="28" t="s">
        <v>33</v>
      </c>
      <c r="B56" s="6">
        <v>0</v>
      </c>
      <c r="C56" s="6">
        <v>0</v>
      </c>
      <c r="D56" s="6">
        <v>0</v>
      </c>
      <c r="E56" s="6">
        <v>0</v>
      </c>
    </row>
    <row r="57" spans="1:5" x14ac:dyDescent="0.25">
      <c r="A57" s="26" t="s">
        <v>35</v>
      </c>
      <c r="B57" s="6">
        <v>208976446.85553601</v>
      </c>
      <c r="C57" s="6">
        <v>231696813.02700096</v>
      </c>
      <c r="D57" s="6">
        <v>233995421.66603598</v>
      </c>
      <c r="E57" s="6">
        <v>173340959.10615599</v>
      </c>
    </row>
    <row r="58" spans="1:5" x14ac:dyDescent="0.25">
      <c r="A58" s="28" t="s">
        <v>31</v>
      </c>
      <c r="B58" s="6">
        <v>197595075.42126501</v>
      </c>
      <c r="C58" s="6">
        <v>223666661.60108098</v>
      </c>
      <c r="D58" s="6">
        <v>227204520.25821799</v>
      </c>
      <c r="E58" s="6">
        <v>166059569.75240999</v>
      </c>
    </row>
    <row r="59" spans="1:5" ht="15" customHeight="1" x14ac:dyDescent="0.25">
      <c r="A59" s="28" t="s">
        <v>32</v>
      </c>
      <c r="B59" s="6">
        <v>4549362.2578800004</v>
      </c>
      <c r="C59" s="6">
        <v>4345134.121417</v>
      </c>
      <c r="D59" s="6">
        <v>4135073.531955</v>
      </c>
      <c r="E59" s="6">
        <v>4181630.7702230001</v>
      </c>
    </row>
    <row r="60" spans="1:5" ht="15" customHeight="1" x14ac:dyDescent="0.25">
      <c r="A60" s="28" t="s">
        <v>33</v>
      </c>
      <c r="B60" s="6">
        <v>6832009.1763909999</v>
      </c>
      <c r="C60" s="6">
        <v>3685017.3045029999</v>
      </c>
      <c r="D60" s="6">
        <v>2655827.8758629998</v>
      </c>
      <c r="E60" s="6">
        <v>3099758.5835229997</v>
      </c>
    </row>
    <row r="61" spans="1:5" x14ac:dyDescent="0.25">
      <c r="A61" s="26" t="s">
        <v>14</v>
      </c>
      <c r="B61" s="6">
        <v>0</v>
      </c>
      <c r="C61" s="6">
        <v>0</v>
      </c>
      <c r="D61" s="6">
        <v>0</v>
      </c>
      <c r="E61" s="6">
        <v>0</v>
      </c>
    </row>
    <row r="62" spans="1:5" ht="15" customHeight="1" x14ac:dyDescent="0.25">
      <c r="A62" s="26" t="s">
        <v>15</v>
      </c>
      <c r="B62" s="6">
        <v>0</v>
      </c>
      <c r="C62" s="6">
        <v>0</v>
      </c>
      <c r="D62" s="6">
        <v>0</v>
      </c>
      <c r="E62" s="6">
        <v>0</v>
      </c>
    </row>
    <row r="63" spans="1:5" x14ac:dyDescent="0.25">
      <c r="A63" s="26" t="s">
        <v>36</v>
      </c>
      <c r="B63" s="6">
        <v>182493.34136900003</v>
      </c>
      <c r="C63" s="6">
        <v>68331.937892000002</v>
      </c>
      <c r="D63" s="6">
        <v>61969.460606000001</v>
      </c>
      <c r="E63" s="6">
        <v>53493.983457000002</v>
      </c>
    </row>
    <row r="64" spans="1:5" ht="15" customHeight="1" x14ac:dyDescent="0.25">
      <c r="A64" s="28" t="s">
        <v>37</v>
      </c>
      <c r="B64" s="6">
        <v>0</v>
      </c>
      <c r="C64" s="6">
        <v>0</v>
      </c>
      <c r="D64" s="6">
        <v>0</v>
      </c>
      <c r="E64" s="6">
        <v>0</v>
      </c>
    </row>
    <row r="65" spans="1:5" ht="15" customHeight="1" x14ac:dyDescent="0.25">
      <c r="A65" s="28" t="s">
        <v>38</v>
      </c>
      <c r="B65" s="6">
        <v>9919.0280000000002</v>
      </c>
      <c r="C65" s="6">
        <v>0</v>
      </c>
      <c r="D65" s="6">
        <v>0</v>
      </c>
      <c r="E65" s="6">
        <v>0</v>
      </c>
    </row>
    <row r="66" spans="1:5" x14ac:dyDescent="0.25">
      <c r="A66" s="28" t="s">
        <v>39</v>
      </c>
      <c r="B66" s="6">
        <v>0</v>
      </c>
      <c r="C66" s="6">
        <v>0</v>
      </c>
      <c r="D66" s="6">
        <v>0</v>
      </c>
      <c r="E66" s="6">
        <v>0</v>
      </c>
    </row>
    <row r="67" spans="1:5" ht="15" customHeight="1" x14ac:dyDescent="0.25">
      <c r="A67" s="28" t="s">
        <v>40</v>
      </c>
      <c r="B67" s="6">
        <v>0</v>
      </c>
      <c r="C67" s="6">
        <v>0</v>
      </c>
      <c r="D67" s="6">
        <v>0</v>
      </c>
      <c r="E67" s="6">
        <v>0</v>
      </c>
    </row>
    <row r="68" spans="1:5" ht="15" customHeight="1" x14ac:dyDescent="0.25">
      <c r="A68" s="28" t="s">
        <v>41</v>
      </c>
      <c r="B68" s="6">
        <v>54577.933369000006</v>
      </c>
      <c r="C68" s="6">
        <v>15335.557892000001</v>
      </c>
      <c r="D68" s="6">
        <v>8973.0806060000014</v>
      </c>
      <c r="E68" s="6">
        <v>6497.6034570000002</v>
      </c>
    </row>
    <row r="69" spans="1:5" x14ac:dyDescent="0.25">
      <c r="A69" s="28" t="s">
        <v>42</v>
      </c>
      <c r="B69" s="6">
        <v>117996.38</v>
      </c>
      <c r="C69" s="6">
        <v>52996.38</v>
      </c>
      <c r="D69" s="6">
        <v>52996.38</v>
      </c>
      <c r="E69" s="6">
        <v>46996.38</v>
      </c>
    </row>
    <row r="70" spans="1:5" x14ac:dyDescent="0.25">
      <c r="A70" s="26" t="s">
        <v>43</v>
      </c>
      <c r="B70" s="6">
        <v>247021.08523000003</v>
      </c>
      <c r="C70" s="6">
        <v>270975.48142000003</v>
      </c>
      <c r="D70" s="6">
        <v>231048.27682</v>
      </c>
      <c r="E70" s="6">
        <v>234909.46382999999</v>
      </c>
    </row>
    <row r="71" spans="1:5" x14ac:dyDescent="0.25">
      <c r="A71" s="28" t="s">
        <v>44</v>
      </c>
      <c r="B71" s="6">
        <v>114068.77523</v>
      </c>
      <c r="C71" s="6">
        <v>107446.09142</v>
      </c>
      <c r="D71" s="6">
        <v>67518.88682</v>
      </c>
      <c r="E71" s="6">
        <v>71380.073829999994</v>
      </c>
    </row>
    <row r="72" spans="1:5" x14ac:dyDescent="0.25">
      <c r="A72" s="28" t="s">
        <v>45</v>
      </c>
      <c r="B72" s="6">
        <v>132952.31</v>
      </c>
      <c r="C72" s="6">
        <v>163529.39000000001</v>
      </c>
      <c r="D72" s="6">
        <v>163529.39000000001</v>
      </c>
      <c r="E72" s="6">
        <v>163529.39000000001</v>
      </c>
    </row>
    <row r="73" spans="1:5" x14ac:dyDescent="0.25">
      <c r="A73" s="26" t="s">
        <v>46</v>
      </c>
      <c r="B73" s="6">
        <v>0</v>
      </c>
      <c r="C73" s="6">
        <v>0</v>
      </c>
      <c r="D73" s="6">
        <v>0</v>
      </c>
      <c r="E73" s="6">
        <v>0</v>
      </c>
    </row>
    <row r="74" spans="1:5" x14ac:dyDescent="0.25">
      <c r="A74" s="26" t="s">
        <v>47</v>
      </c>
      <c r="B74" s="6">
        <v>448299.91558700002</v>
      </c>
      <c r="C74" s="6">
        <v>295672.57097899995</v>
      </c>
      <c r="D74" s="6">
        <v>437720.17613800004</v>
      </c>
      <c r="E74" s="6">
        <v>990983.87487100007</v>
      </c>
    </row>
    <row r="75" spans="1:5" ht="15" customHeight="1" x14ac:dyDescent="0.25">
      <c r="A75" s="26" t="s">
        <v>48</v>
      </c>
      <c r="B75" s="6">
        <v>0</v>
      </c>
      <c r="C75" s="6">
        <v>0</v>
      </c>
      <c r="D75" s="6">
        <v>0</v>
      </c>
      <c r="E75" s="6">
        <v>0</v>
      </c>
    </row>
    <row r="76" spans="1:5" x14ac:dyDescent="0.25">
      <c r="A76" s="25" t="s">
        <v>77</v>
      </c>
      <c r="B76" s="6">
        <v>10150488.869496001</v>
      </c>
      <c r="C76" s="6">
        <v>10167731.905765001</v>
      </c>
      <c r="D76" s="6">
        <v>9610949.2487439997</v>
      </c>
      <c r="E76" s="6">
        <v>9102837.9784180019</v>
      </c>
    </row>
    <row r="77" spans="1:5" x14ac:dyDescent="0.25">
      <c r="A77" s="26" t="s">
        <v>50</v>
      </c>
      <c r="B77" s="6">
        <v>769004.32750000001</v>
      </c>
      <c r="C77" s="6">
        <v>769004.32750000001</v>
      </c>
      <c r="D77" s="6">
        <v>769004.32750000001</v>
      </c>
      <c r="E77" s="6">
        <v>769004.32750000001</v>
      </c>
    </row>
    <row r="78" spans="1:5" x14ac:dyDescent="0.25">
      <c r="A78" s="28" t="s">
        <v>51</v>
      </c>
      <c r="B78" s="6">
        <v>769004.32750000001</v>
      </c>
      <c r="C78" s="6">
        <v>769004.32750000001</v>
      </c>
      <c r="D78" s="6">
        <v>769004.32750000001</v>
      </c>
      <c r="E78" s="6">
        <v>769004.32750000001</v>
      </c>
    </row>
    <row r="79" spans="1:5" x14ac:dyDescent="0.25">
      <c r="A79" s="28" t="s">
        <v>52</v>
      </c>
      <c r="B79" s="6">
        <v>0</v>
      </c>
      <c r="C79" s="6">
        <v>0</v>
      </c>
      <c r="D79" s="6">
        <v>0</v>
      </c>
      <c r="E79" s="6">
        <v>0</v>
      </c>
    </row>
    <row r="80" spans="1:5" x14ac:dyDescent="0.25">
      <c r="A80" s="26" t="s">
        <v>53</v>
      </c>
      <c r="B80" s="6">
        <v>411544.60200000001</v>
      </c>
      <c r="C80" s="6">
        <v>411544.60200000001</v>
      </c>
      <c r="D80" s="6">
        <v>411544.60200000001</v>
      </c>
      <c r="E80" s="6">
        <v>411544.60200000001</v>
      </c>
    </row>
    <row r="81" spans="1:5" ht="15" customHeight="1" x14ac:dyDescent="0.25">
      <c r="A81" s="26" t="s">
        <v>54</v>
      </c>
      <c r="B81" s="6">
        <v>0</v>
      </c>
      <c r="C81" s="6">
        <v>0</v>
      </c>
      <c r="D81" s="6">
        <v>0</v>
      </c>
      <c r="E81" s="6">
        <v>0</v>
      </c>
    </row>
    <row r="82" spans="1:5" ht="15" customHeight="1" x14ac:dyDescent="0.25">
      <c r="A82" s="28" t="s">
        <v>55</v>
      </c>
      <c r="B82" s="6">
        <v>0</v>
      </c>
      <c r="C82" s="6">
        <v>0</v>
      </c>
      <c r="D82" s="6">
        <v>0</v>
      </c>
      <c r="E82" s="6">
        <v>0</v>
      </c>
    </row>
    <row r="83" spans="1:5" x14ac:dyDescent="0.25">
      <c r="A83" s="28" t="s">
        <v>56</v>
      </c>
      <c r="B83" s="6">
        <v>0</v>
      </c>
      <c r="C83" s="6">
        <v>0</v>
      </c>
      <c r="D83" s="6">
        <v>0</v>
      </c>
      <c r="E83" s="6">
        <v>0</v>
      </c>
    </row>
    <row r="84" spans="1:5" x14ac:dyDescent="0.25">
      <c r="A84" s="26" t="s">
        <v>57</v>
      </c>
      <c r="B84" s="6">
        <v>0</v>
      </c>
      <c r="C84" s="6">
        <v>0</v>
      </c>
      <c r="D84" s="6">
        <v>0</v>
      </c>
      <c r="E84" s="6">
        <v>0</v>
      </c>
    </row>
    <row r="85" spans="1:5" ht="15" customHeight="1" x14ac:dyDescent="0.25">
      <c r="A85" s="26" t="s">
        <v>58</v>
      </c>
      <c r="B85" s="6">
        <v>545153.20943699998</v>
      </c>
      <c r="C85" s="6">
        <v>750872.45689499995</v>
      </c>
      <c r="D85" s="6">
        <v>591084.65598699998</v>
      </c>
      <c r="E85" s="6">
        <v>585503.56004400004</v>
      </c>
    </row>
    <row r="86" spans="1:5" ht="15" customHeight="1" x14ac:dyDescent="0.25">
      <c r="A86" s="28" t="s">
        <v>59</v>
      </c>
      <c r="B86" s="6">
        <v>0</v>
      </c>
      <c r="C86" s="6">
        <v>0</v>
      </c>
      <c r="D86" s="6">
        <v>0</v>
      </c>
      <c r="E86" s="6">
        <v>0</v>
      </c>
    </row>
    <row r="87" spans="1:5" x14ac:dyDescent="0.25">
      <c r="A87" s="29" t="s">
        <v>17</v>
      </c>
      <c r="B87" s="6">
        <v>0</v>
      </c>
      <c r="C87" s="6">
        <v>0</v>
      </c>
      <c r="D87" s="6">
        <v>0</v>
      </c>
      <c r="E87" s="6">
        <v>0</v>
      </c>
    </row>
    <row r="88" spans="1:5" x14ac:dyDescent="0.25">
      <c r="A88" s="29" t="s">
        <v>20</v>
      </c>
      <c r="B88" s="6">
        <v>0</v>
      </c>
      <c r="C88" s="6">
        <v>0</v>
      </c>
      <c r="D88" s="6">
        <v>0</v>
      </c>
      <c r="E88" s="6">
        <v>0</v>
      </c>
    </row>
    <row r="89" spans="1:5" x14ac:dyDescent="0.25">
      <c r="A89" s="29" t="s">
        <v>60</v>
      </c>
      <c r="B89" s="6">
        <v>0</v>
      </c>
      <c r="C89" s="6">
        <v>0</v>
      </c>
      <c r="D89" s="6">
        <v>0</v>
      </c>
      <c r="E89" s="6">
        <v>0</v>
      </c>
    </row>
    <row r="90" spans="1:5" ht="25.5" customHeight="1" x14ac:dyDescent="0.25">
      <c r="A90" s="29" t="s">
        <v>27</v>
      </c>
      <c r="B90" s="6">
        <v>0</v>
      </c>
      <c r="C90" s="6">
        <v>0</v>
      </c>
      <c r="D90" s="6">
        <v>0</v>
      </c>
      <c r="E90" s="6">
        <v>0</v>
      </c>
    </row>
    <row r="91" spans="1:5" ht="25.5" customHeight="1" x14ac:dyDescent="0.25">
      <c r="A91" s="29" t="s">
        <v>61</v>
      </c>
      <c r="B91" s="6">
        <v>0</v>
      </c>
      <c r="C91" s="6">
        <v>0</v>
      </c>
      <c r="D91" s="6">
        <v>0</v>
      </c>
      <c r="E91" s="6">
        <v>0</v>
      </c>
    </row>
    <row r="92" spans="1:5" ht="15.75" customHeight="1" x14ac:dyDescent="0.25">
      <c r="A92" s="28" t="s">
        <v>62</v>
      </c>
      <c r="B92" s="6">
        <v>545153.20943699998</v>
      </c>
      <c r="C92" s="6">
        <v>750872.45689499995</v>
      </c>
      <c r="D92" s="6">
        <v>591084.65598699998</v>
      </c>
      <c r="E92" s="6">
        <v>585503.56004400004</v>
      </c>
    </row>
    <row r="93" spans="1:5" ht="25.5" customHeight="1" x14ac:dyDescent="0.25">
      <c r="A93" s="29" t="s">
        <v>63</v>
      </c>
      <c r="B93" s="6">
        <v>0</v>
      </c>
      <c r="C93" s="6">
        <v>0</v>
      </c>
      <c r="D93" s="6">
        <v>0</v>
      </c>
      <c r="E93" s="6">
        <v>0</v>
      </c>
    </row>
    <row r="94" spans="1:5" ht="18.75" customHeight="1" x14ac:dyDescent="0.25">
      <c r="A94" s="29" t="s">
        <v>64</v>
      </c>
      <c r="B94" s="6">
        <v>0</v>
      </c>
      <c r="C94" s="6">
        <v>0</v>
      </c>
      <c r="D94" s="6">
        <v>0</v>
      </c>
      <c r="E94" s="6">
        <v>0</v>
      </c>
    </row>
    <row r="95" spans="1:5" ht="24" customHeight="1" x14ac:dyDescent="0.25">
      <c r="A95" s="29" t="s">
        <v>65</v>
      </c>
      <c r="B95" s="6">
        <v>0</v>
      </c>
      <c r="C95" s="6">
        <v>0</v>
      </c>
      <c r="D95" s="6">
        <v>0</v>
      </c>
      <c r="E95" s="6">
        <v>0</v>
      </c>
    </row>
    <row r="96" spans="1:5" ht="18.75" customHeight="1" x14ac:dyDescent="0.25">
      <c r="A96" s="29" t="s">
        <v>11</v>
      </c>
      <c r="B96" s="6">
        <v>545153.20943699998</v>
      </c>
      <c r="C96" s="6">
        <v>750872.45689499995</v>
      </c>
      <c r="D96" s="6">
        <v>591084.65598699998</v>
      </c>
      <c r="E96" s="6">
        <v>585503.56004400004</v>
      </c>
    </row>
    <row r="97" spans="1:5" ht="25.5" customHeight="1" x14ac:dyDescent="0.25">
      <c r="A97" s="29" t="s">
        <v>27</v>
      </c>
      <c r="B97" s="6">
        <v>0</v>
      </c>
      <c r="C97" s="6">
        <v>0</v>
      </c>
      <c r="D97" s="6">
        <v>0</v>
      </c>
      <c r="E97" s="6">
        <v>0</v>
      </c>
    </row>
    <row r="98" spans="1:5" ht="25.5" customHeight="1" x14ac:dyDescent="0.25">
      <c r="A98" s="29" t="s">
        <v>61</v>
      </c>
      <c r="B98" s="6">
        <v>0</v>
      </c>
      <c r="C98" s="6">
        <v>0</v>
      </c>
      <c r="D98" s="6">
        <v>0</v>
      </c>
      <c r="E98" s="6">
        <v>0</v>
      </c>
    </row>
    <row r="99" spans="1:5" ht="15" customHeight="1" x14ac:dyDescent="0.25">
      <c r="A99" s="26" t="s">
        <v>66</v>
      </c>
      <c r="B99" s="6">
        <v>6896001.1164999995</v>
      </c>
      <c r="C99" s="6">
        <v>6896001.1164999995</v>
      </c>
      <c r="D99" s="6">
        <v>6896001.1164999995</v>
      </c>
      <c r="E99" s="6">
        <v>6898001.1164999995</v>
      </c>
    </row>
    <row r="100" spans="1:5" x14ac:dyDescent="0.25">
      <c r="A100" s="26" t="s">
        <v>67</v>
      </c>
      <c r="B100" s="6">
        <v>0</v>
      </c>
      <c r="C100" s="6">
        <v>0</v>
      </c>
      <c r="D100" s="6">
        <v>0</v>
      </c>
      <c r="E100" s="6">
        <v>0</v>
      </c>
    </row>
    <row r="101" spans="1:5" x14ac:dyDescent="0.25">
      <c r="A101" s="26" t="s">
        <v>68</v>
      </c>
      <c r="B101" s="6">
        <v>1919.21045</v>
      </c>
      <c r="C101" s="6">
        <v>1986.66545</v>
      </c>
      <c r="D101" s="6">
        <v>2032.42545</v>
      </c>
      <c r="E101" s="6">
        <v>2196.9322499999998</v>
      </c>
    </row>
    <row r="102" spans="1:5" ht="32.25" customHeight="1" x14ac:dyDescent="0.25">
      <c r="A102" s="28" t="s">
        <v>69</v>
      </c>
      <c r="B102" s="6">
        <v>0</v>
      </c>
      <c r="C102" s="6">
        <v>0</v>
      </c>
      <c r="D102" s="6">
        <v>0</v>
      </c>
      <c r="E102" s="6">
        <v>0</v>
      </c>
    </row>
    <row r="103" spans="1:5" x14ac:dyDescent="0.25">
      <c r="A103" s="28" t="s">
        <v>70</v>
      </c>
      <c r="B103" s="6">
        <v>1919.21045</v>
      </c>
      <c r="C103" s="6">
        <v>1986.66545</v>
      </c>
      <c r="D103" s="6">
        <v>2032.42545</v>
      </c>
      <c r="E103" s="6">
        <v>2196.9322499999998</v>
      </c>
    </row>
    <row r="104" spans="1:5" x14ac:dyDescent="0.25">
      <c r="A104" s="26" t="s">
        <v>71</v>
      </c>
      <c r="B104" s="6">
        <v>0</v>
      </c>
      <c r="C104" s="6">
        <v>0</v>
      </c>
      <c r="D104" s="6">
        <v>0</v>
      </c>
      <c r="E104" s="6">
        <v>0</v>
      </c>
    </row>
    <row r="105" spans="1:5" ht="15" customHeight="1" x14ac:dyDescent="0.25">
      <c r="A105" s="26" t="s">
        <v>72</v>
      </c>
      <c r="B105" s="6">
        <v>1526866.4036089999</v>
      </c>
      <c r="C105" s="6">
        <v>1338322.7374200001</v>
      </c>
      <c r="D105" s="6">
        <v>941282.12130700005</v>
      </c>
      <c r="E105" s="6">
        <v>436587.44012400002</v>
      </c>
    </row>
    <row r="106" spans="1:5" x14ac:dyDescent="0.25">
      <c r="A106" s="26" t="s">
        <v>73</v>
      </c>
      <c r="B106" s="6"/>
      <c r="C106" s="6" t="s">
        <v>0</v>
      </c>
      <c r="D106" s="6" t="s">
        <v>0</v>
      </c>
      <c r="E106" s="6" t="s">
        <v>0</v>
      </c>
    </row>
    <row r="107" spans="1:5" x14ac:dyDescent="0.25">
      <c r="A107" s="26" t="s">
        <v>74</v>
      </c>
      <c r="B107" s="6" t="s">
        <v>0</v>
      </c>
      <c r="C107" s="6" t="s">
        <v>0</v>
      </c>
      <c r="D107" s="6" t="s">
        <v>0</v>
      </c>
      <c r="E107" s="6" t="s">
        <v>0</v>
      </c>
    </row>
    <row r="108" spans="1:5" ht="23.25" customHeight="1" x14ac:dyDescent="0.25">
      <c r="A108" s="28" t="s">
        <v>75</v>
      </c>
      <c r="B108" s="6" t="s">
        <v>0</v>
      </c>
      <c r="C108" s="6" t="s">
        <v>0</v>
      </c>
      <c r="D108" s="6" t="s">
        <v>0</v>
      </c>
      <c r="E108" s="6" t="s">
        <v>0</v>
      </c>
    </row>
    <row r="109" spans="1:5" ht="15.75" thickBot="1" x14ac:dyDescent="0.3">
      <c r="A109" s="30" t="s">
        <v>76</v>
      </c>
      <c r="B109" s="10" t="s">
        <v>0</v>
      </c>
      <c r="C109" s="10" t="s">
        <v>0</v>
      </c>
      <c r="D109" s="10" t="s">
        <v>0</v>
      </c>
      <c r="E109" s="10" t="s">
        <v>0</v>
      </c>
    </row>
  </sheetData>
  <mergeCells count="8">
    <mergeCell ref="B3:E3"/>
    <mergeCell ref="A1:A2"/>
    <mergeCell ref="B1:E2"/>
    <mergeCell ref="B4:B5"/>
    <mergeCell ref="C4:C5"/>
    <mergeCell ref="D4:D5"/>
    <mergeCell ref="E4:E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5"/>
  <sheetViews>
    <sheetView zoomScale="70" zoomScaleNormal="70" zoomScaleSheetLayoutView="100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N61" sqref="N61"/>
    </sheetView>
  </sheetViews>
  <sheetFormatPr defaultRowHeight="15" x14ac:dyDescent="0.25"/>
  <cols>
    <col min="1" max="1" width="92.7109375" bestFit="1" customWidth="1"/>
    <col min="2" max="5" width="14" customWidth="1"/>
  </cols>
  <sheetData>
    <row r="1" spans="1:5" x14ac:dyDescent="0.25">
      <c r="A1" s="82" t="s">
        <v>124</v>
      </c>
      <c r="B1" s="84"/>
      <c r="C1" s="84"/>
      <c r="D1" s="84"/>
      <c r="E1" s="84"/>
    </row>
    <row r="2" spans="1:5" ht="46.5" customHeight="1" thickBot="1" x14ac:dyDescent="0.3">
      <c r="A2" s="83"/>
      <c r="B2" s="85"/>
      <c r="C2" s="85"/>
      <c r="D2" s="85"/>
      <c r="E2" s="85"/>
    </row>
    <row r="3" spans="1:5" ht="15.75" thickBot="1" x14ac:dyDescent="0.3">
      <c r="A3" s="20" t="s">
        <v>121</v>
      </c>
      <c r="B3" s="16" t="str">
        <f>'Statement of Financial Position'!B3:E3</f>
        <v>(31/12/2017)</v>
      </c>
      <c r="C3" s="17"/>
      <c r="D3" s="17"/>
      <c r="E3" s="17"/>
    </row>
    <row r="4" spans="1:5" s="3" customFormat="1" ht="39.950000000000003" customHeight="1" x14ac:dyDescent="0.25">
      <c r="A4" s="90" t="s">
        <v>125</v>
      </c>
      <c r="B4" s="86" t="s">
        <v>171</v>
      </c>
      <c r="C4" s="86" t="s">
        <v>163</v>
      </c>
      <c r="D4" s="86" t="s">
        <v>161</v>
      </c>
      <c r="E4" s="86" t="s">
        <v>159</v>
      </c>
    </row>
    <row r="5" spans="1:5" s="3" customFormat="1" ht="18.75" customHeight="1" thickBot="1" x14ac:dyDescent="0.3">
      <c r="A5" s="91"/>
      <c r="B5" s="87"/>
      <c r="C5" s="87"/>
      <c r="D5" s="87"/>
      <c r="E5" s="87"/>
    </row>
    <row r="6" spans="1:5" ht="15" customHeight="1" x14ac:dyDescent="0.25">
      <c r="A6" s="21" t="s">
        <v>79</v>
      </c>
      <c r="B6" s="18">
        <v>3010172.1159770004</v>
      </c>
      <c r="C6" s="18">
        <v>2095185.325921</v>
      </c>
      <c r="D6" s="18">
        <v>1365990.9018889999</v>
      </c>
      <c r="E6" s="18">
        <v>639902.20112999994</v>
      </c>
    </row>
    <row r="7" spans="1:5" ht="15" customHeight="1" x14ac:dyDescent="0.25">
      <c r="A7" s="31" t="s">
        <v>5</v>
      </c>
      <c r="B7" s="5">
        <v>169579.69711000001</v>
      </c>
      <c r="C7" s="5">
        <v>126010.09577</v>
      </c>
      <c r="D7" s="5">
        <v>85208.307360000006</v>
      </c>
      <c r="E7" s="5">
        <v>43193.818119999996</v>
      </c>
    </row>
    <row r="8" spans="1:5" ht="15" customHeight="1" x14ac:dyDescent="0.25">
      <c r="A8" s="31" t="s">
        <v>10</v>
      </c>
      <c r="B8" s="5">
        <v>0</v>
      </c>
      <c r="C8" s="5">
        <v>0</v>
      </c>
      <c r="D8" s="5">
        <v>0</v>
      </c>
      <c r="E8" s="5">
        <v>0</v>
      </c>
    </row>
    <row r="9" spans="1:5" ht="15" customHeight="1" x14ac:dyDescent="0.25">
      <c r="A9" s="31" t="s">
        <v>11</v>
      </c>
      <c r="B9" s="5">
        <v>638688.8371</v>
      </c>
      <c r="C9" s="5">
        <v>463054.52252999996</v>
      </c>
      <c r="D9" s="5">
        <v>303496.72847999999</v>
      </c>
      <c r="E9" s="5">
        <v>156451.79140000002</v>
      </c>
    </row>
    <row r="10" spans="1:5" ht="15" customHeight="1" x14ac:dyDescent="0.25">
      <c r="A10" s="31" t="s">
        <v>12</v>
      </c>
      <c r="B10" s="5">
        <v>2037551.173065</v>
      </c>
      <c r="C10" s="5">
        <v>1412109.36255</v>
      </c>
      <c r="D10" s="5">
        <v>905396.05777999992</v>
      </c>
      <c r="E10" s="5">
        <v>424951.56407899997</v>
      </c>
    </row>
    <row r="11" spans="1:5" ht="15" customHeight="1" x14ac:dyDescent="0.25">
      <c r="A11" s="31" t="s">
        <v>13</v>
      </c>
      <c r="B11" s="5">
        <v>0</v>
      </c>
      <c r="C11" s="5">
        <v>0</v>
      </c>
      <c r="D11" s="5">
        <v>0</v>
      </c>
      <c r="E11" s="5">
        <v>0</v>
      </c>
    </row>
    <row r="12" spans="1:5" ht="15" customHeight="1" x14ac:dyDescent="0.25">
      <c r="A12" s="31" t="s">
        <v>80</v>
      </c>
      <c r="B12" s="7">
        <v>0</v>
      </c>
      <c r="C12" s="7">
        <v>0</v>
      </c>
      <c r="D12" s="7">
        <v>0</v>
      </c>
      <c r="E12" s="7">
        <v>0</v>
      </c>
    </row>
    <row r="13" spans="1:5" ht="15" customHeight="1" x14ac:dyDescent="0.25">
      <c r="A13" s="31" t="s">
        <v>26</v>
      </c>
      <c r="B13" s="8">
        <v>164352.40870200002</v>
      </c>
      <c r="C13" s="8">
        <v>94011.345071000018</v>
      </c>
      <c r="D13" s="8">
        <v>71889.808269000001</v>
      </c>
      <c r="E13" s="8">
        <v>7758.4522200000001</v>
      </c>
    </row>
    <row r="14" spans="1:5" ht="15" customHeight="1" x14ac:dyDescent="0.25">
      <c r="A14" s="22" t="s">
        <v>81</v>
      </c>
      <c r="B14" s="8">
        <v>597365.70176999993</v>
      </c>
      <c r="C14" s="8">
        <v>422991.204983</v>
      </c>
      <c r="D14" s="8">
        <v>268004.24505800003</v>
      </c>
      <c r="E14" s="8">
        <v>132503.40383700002</v>
      </c>
    </row>
    <row r="15" spans="1:5" ht="15" customHeight="1" x14ac:dyDescent="0.25">
      <c r="A15" s="31" t="s">
        <v>29</v>
      </c>
      <c r="B15" s="8">
        <v>127729.50884000001</v>
      </c>
      <c r="C15" s="8">
        <v>92520.537859999997</v>
      </c>
      <c r="D15" s="8">
        <v>60169.028170000005</v>
      </c>
      <c r="E15" s="8">
        <v>31640.442930000001</v>
      </c>
    </row>
    <row r="16" spans="1:5" ht="15" customHeight="1" x14ac:dyDescent="0.25">
      <c r="A16" s="31" t="s">
        <v>34</v>
      </c>
      <c r="B16" s="8">
        <v>0</v>
      </c>
      <c r="C16" s="8">
        <v>0</v>
      </c>
      <c r="D16" s="8">
        <v>0</v>
      </c>
      <c r="E16" s="8">
        <v>0</v>
      </c>
    </row>
    <row r="17" spans="1:5" ht="15" customHeight="1" x14ac:dyDescent="0.25">
      <c r="A17" s="31" t="s">
        <v>35</v>
      </c>
      <c r="B17" s="8">
        <v>464412.41944800003</v>
      </c>
      <c r="C17" s="8">
        <v>325726.22096499999</v>
      </c>
      <c r="D17" s="8">
        <v>204097.53115200001</v>
      </c>
      <c r="E17" s="8">
        <v>99398.286911999996</v>
      </c>
    </row>
    <row r="18" spans="1:5" ht="15" customHeight="1" x14ac:dyDescent="0.25">
      <c r="A18" s="31" t="s">
        <v>80</v>
      </c>
      <c r="B18" s="8">
        <v>0</v>
      </c>
      <c r="C18" s="8">
        <v>0</v>
      </c>
      <c r="D18" s="8">
        <v>0</v>
      </c>
      <c r="E18" s="8">
        <v>0</v>
      </c>
    </row>
    <row r="19" spans="1:5" ht="15" customHeight="1" x14ac:dyDescent="0.25">
      <c r="A19" s="31" t="s">
        <v>47</v>
      </c>
      <c r="B19" s="8">
        <v>5223.7734819999996</v>
      </c>
      <c r="C19" s="8">
        <v>4744.4461579999997</v>
      </c>
      <c r="D19" s="8">
        <v>3737.6857359999999</v>
      </c>
      <c r="E19" s="8">
        <v>1464.6739950000001</v>
      </c>
    </row>
    <row r="20" spans="1:5" ht="15" customHeight="1" x14ac:dyDescent="0.25">
      <c r="A20" s="22" t="s">
        <v>82</v>
      </c>
      <c r="B20" s="8">
        <v>0</v>
      </c>
      <c r="C20" s="8">
        <v>0</v>
      </c>
      <c r="D20" s="8">
        <v>0</v>
      </c>
      <c r="E20" s="8">
        <v>0</v>
      </c>
    </row>
    <row r="21" spans="1:5" ht="15" customHeight="1" x14ac:dyDescent="0.25">
      <c r="A21" s="22" t="s">
        <v>83</v>
      </c>
      <c r="B21" s="8">
        <v>0</v>
      </c>
      <c r="C21" s="8">
        <v>0</v>
      </c>
      <c r="D21" s="8">
        <v>0</v>
      </c>
      <c r="E21" s="8">
        <v>0</v>
      </c>
    </row>
    <row r="22" spans="1:5" ht="15" customHeight="1" x14ac:dyDescent="0.25">
      <c r="A22" s="31" t="s">
        <v>5</v>
      </c>
      <c r="B22" s="8">
        <v>0</v>
      </c>
      <c r="C22" s="8">
        <v>0</v>
      </c>
      <c r="D22" s="8">
        <v>0</v>
      </c>
      <c r="E22" s="8">
        <v>0</v>
      </c>
    </row>
    <row r="23" spans="1:5" ht="15" customHeight="1" x14ac:dyDescent="0.25">
      <c r="A23" s="31" t="s">
        <v>10</v>
      </c>
      <c r="B23" s="8">
        <v>0</v>
      </c>
      <c r="C23" s="8">
        <v>0</v>
      </c>
      <c r="D23" s="8">
        <v>0</v>
      </c>
      <c r="E23" s="8">
        <v>0</v>
      </c>
    </row>
    <row r="24" spans="1:5" ht="15" customHeight="1" x14ac:dyDescent="0.25">
      <c r="A24" s="31" t="s">
        <v>11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5">
      <c r="A25" s="22" t="s">
        <v>84</v>
      </c>
      <c r="B25" s="8">
        <v>228072.96851199999</v>
      </c>
      <c r="C25" s="8">
        <v>164875.01142</v>
      </c>
      <c r="D25" s="8">
        <v>105571.70219</v>
      </c>
      <c r="E25" s="8">
        <v>49618.8269</v>
      </c>
    </row>
    <row r="26" spans="1:5" ht="15" customHeight="1" x14ac:dyDescent="0.25">
      <c r="A26" s="22" t="s">
        <v>85</v>
      </c>
      <c r="B26" s="8">
        <v>53894.282758000001</v>
      </c>
      <c r="C26" s="8">
        <v>30182.366979999999</v>
      </c>
      <c r="D26" s="8">
        <v>18563.452850000001</v>
      </c>
      <c r="E26" s="8">
        <v>5543.2071999999998</v>
      </c>
    </row>
    <row r="27" spans="1:5" ht="15" customHeight="1" x14ac:dyDescent="0.25">
      <c r="A27" s="22" t="s">
        <v>86</v>
      </c>
      <c r="B27" s="8">
        <v>126264.25281000001</v>
      </c>
      <c r="C27" s="8">
        <v>124858.10118000001</v>
      </c>
      <c r="D27" s="8">
        <v>86060.522589999993</v>
      </c>
      <c r="E27" s="8">
        <v>61217.356180000002</v>
      </c>
    </row>
    <row r="28" spans="1:5" ht="15" customHeight="1" x14ac:dyDescent="0.25">
      <c r="A28" s="31" t="s">
        <v>11</v>
      </c>
      <c r="B28" s="8">
        <v>125315.97349999999</v>
      </c>
      <c r="C28" s="8">
        <v>123909.82187</v>
      </c>
      <c r="D28" s="8">
        <v>85155.84298999999</v>
      </c>
      <c r="E28" s="8">
        <v>60713.032520000001</v>
      </c>
    </row>
    <row r="29" spans="1:5" ht="15" customHeight="1" x14ac:dyDescent="0.25">
      <c r="A29" s="31" t="s">
        <v>12</v>
      </c>
      <c r="B29" s="8">
        <v>0</v>
      </c>
      <c r="C29" s="8">
        <v>0</v>
      </c>
      <c r="D29" s="8">
        <v>0</v>
      </c>
      <c r="E29" s="8">
        <v>0</v>
      </c>
    </row>
    <row r="30" spans="1:5" ht="15" customHeight="1" x14ac:dyDescent="0.25">
      <c r="A30" s="31" t="s">
        <v>13</v>
      </c>
      <c r="B30" s="8">
        <v>0</v>
      </c>
      <c r="C30" s="8">
        <v>0</v>
      </c>
      <c r="D30" s="8">
        <v>0</v>
      </c>
      <c r="E30" s="8">
        <v>0</v>
      </c>
    </row>
    <row r="31" spans="1:5" ht="15" customHeight="1" x14ac:dyDescent="0.25">
      <c r="A31" s="31" t="s">
        <v>35</v>
      </c>
      <c r="B31" s="8">
        <v>948.27931000000001</v>
      </c>
      <c r="C31" s="8">
        <v>948.27931000000001</v>
      </c>
      <c r="D31" s="8">
        <v>904.67959999999994</v>
      </c>
      <c r="E31" s="8">
        <v>504.32365999999996</v>
      </c>
    </row>
    <row r="32" spans="1:5" ht="15" customHeight="1" x14ac:dyDescent="0.25">
      <c r="A32" s="31" t="s">
        <v>70</v>
      </c>
      <c r="B32" s="8">
        <v>0</v>
      </c>
      <c r="C32" s="8">
        <v>0</v>
      </c>
      <c r="D32" s="8">
        <v>0</v>
      </c>
      <c r="E32" s="8">
        <v>0</v>
      </c>
    </row>
    <row r="33" spans="1:5" ht="15" customHeight="1" x14ac:dyDescent="0.25">
      <c r="A33" s="22" t="s">
        <v>87</v>
      </c>
      <c r="B33" s="8">
        <v>498343.08392</v>
      </c>
      <c r="C33" s="8">
        <v>520723.10091000004</v>
      </c>
      <c r="D33" s="8">
        <v>408794.91599000001</v>
      </c>
      <c r="E33" s="8">
        <v>236648.16178999998</v>
      </c>
    </row>
    <row r="34" spans="1:5" ht="15" customHeight="1" x14ac:dyDescent="0.25">
      <c r="A34" s="22" t="s">
        <v>88</v>
      </c>
      <c r="B34" s="8">
        <v>0</v>
      </c>
      <c r="C34" s="8">
        <v>0</v>
      </c>
      <c r="D34" s="8">
        <v>0</v>
      </c>
      <c r="E34" s="8">
        <v>0</v>
      </c>
    </row>
    <row r="35" spans="1:5" ht="15" customHeight="1" x14ac:dyDescent="0.25">
      <c r="A35" s="22" t="s">
        <v>89</v>
      </c>
      <c r="B35" s="8">
        <v>0</v>
      </c>
      <c r="C35" s="8">
        <v>0</v>
      </c>
      <c r="D35" s="8">
        <v>0</v>
      </c>
      <c r="E35" s="8">
        <v>0</v>
      </c>
    </row>
    <row r="36" spans="1:5" ht="15" customHeight="1" x14ac:dyDescent="0.25">
      <c r="A36" s="22" t="s">
        <v>90</v>
      </c>
      <c r="B36" s="8">
        <v>-20.35529</v>
      </c>
      <c r="C36" s="8">
        <v>0.76200000000000001</v>
      </c>
      <c r="D36" s="8">
        <v>0.82520000000000004</v>
      </c>
      <c r="E36" s="8">
        <v>0</v>
      </c>
    </row>
    <row r="37" spans="1:5" ht="15" customHeight="1" x14ac:dyDescent="0.25">
      <c r="A37" s="22" t="s">
        <v>91</v>
      </c>
      <c r="B37" s="8">
        <v>0</v>
      </c>
      <c r="C37" s="8">
        <v>0</v>
      </c>
      <c r="D37" s="8">
        <v>0</v>
      </c>
      <c r="E37" s="8">
        <v>0</v>
      </c>
    </row>
    <row r="38" spans="1:5" ht="15" customHeight="1" x14ac:dyDescent="0.25">
      <c r="A38" s="22" t="s">
        <v>92</v>
      </c>
      <c r="B38" s="8">
        <v>5095.0086500000007</v>
      </c>
      <c r="C38" s="8">
        <v>4822.8808099999997</v>
      </c>
      <c r="D38" s="8">
        <v>4628.3765300000005</v>
      </c>
      <c r="E38" s="8">
        <v>1.8719000000000001</v>
      </c>
    </row>
    <row r="39" spans="1:5" ht="15" customHeight="1" x14ac:dyDescent="0.25">
      <c r="A39" s="22" t="s">
        <v>93</v>
      </c>
      <c r="B39" s="8">
        <v>166316.94665999999</v>
      </c>
      <c r="C39" s="8">
        <v>148802.34411000001</v>
      </c>
      <c r="D39" s="8">
        <v>148257.67984</v>
      </c>
      <c r="E39" s="8">
        <v>140171.95527000001</v>
      </c>
    </row>
    <row r="40" spans="1:5" ht="15" customHeight="1" x14ac:dyDescent="0.25">
      <c r="A40" s="22" t="s">
        <v>94</v>
      </c>
      <c r="B40" s="8">
        <v>3050350.1433910006</v>
      </c>
      <c r="C40" s="8">
        <v>2308489.2661679997</v>
      </c>
      <c r="D40" s="8">
        <v>1536221.8666410001</v>
      </c>
      <c r="E40" s="8">
        <v>709169.85159299977</v>
      </c>
    </row>
    <row r="41" spans="1:5" ht="15" customHeight="1" x14ac:dyDescent="0.25">
      <c r="A41" s="22" t="s">
        <v>95</v>
      </c>
      <c r="B41" s="8">
        <v>848013.76089700009</v>
      </c>
      <c r="C41" s="8">
        <v>521406.80580999999</v>
      </c>
      <c r="D41" s="8">
        <v>343063.44016999996</v>
      </c>
      <c r="E41" s="8">
        <v>173184.49873000002</v>
      </c>
    </row>
    <row r="42" spans="1:5" ht="15" customHeight="1" x14ac:dyDescent="0.25">
      <c r="A42" s="31" t="s">
        <v>96</v>
      </c>
      <c r="B42" s="8">
        <v>351321.16200000001</v>
      </c>
      <c r="C42" s="8">
        <v>246134.91243</v>
      </c>
      <c r="D42" s="8">
        <v>162157.28888000001</v>
      </c>
      <c r="E42" s="8">
        <v>79962.464389999994</v>
      </c>
    </row>
    <row r="43" spans="1:5" ht="15" customHeight="1" x14ac:dyDescent="0.25">
      <c r="A43" s="31" t="s">
        <v>97</v>
      </c>
      <c r="B43" s="8">
        <v>496692.59889700002</v>
      </c>
      <c r="C43" s="8">
        <v>275271.89338000002</v>
      </c>
      <c r="D43" s="8">
        <v>180906.15128999998</v>
      </c>
      <c r="E43" s="8">
        <v>93222.034339999998</v>
      </c>
    </row>
    <row r="44" spans="1:5" ht="15" customHeight="1" x14ac:dyDescent="0.25">
      <c r="A44" s="22" t="s">
        <v>98</v>
      </c>
      <c r="B44" s="8">
        <v>31163.677</v>
      </c>
      <c r="C44" s="8">
        <v>24505.864399999999</v>
      </c>
      <c r="D44" s="8">
        <v>13412.75779</v>
      </c>
      <c r="E44" s="8">
        <v>6689.6003300000002</v>
      </c>
    </row>
    <row r="45" spans="1:5" ht="15" customHeight="1" x14ac:dyDescent="0.25">
      <c r="A45" s="31" t="s">
        <v>18</v>
      </c>
      <c r="B45" s="8">
        <v>15051.412</v>
      </c>
      <c r="C45" s="8">
        <v>12036.14847</v>
      </c>
      <c r="D45" s="8">
        <v>5478.9229299999997</v>
      </c>
      <c r="E45" s="8">
        <v>2647.4101099999998</v>
      </c>
    </row>
    <row r="46" spans="1:5" ht="15" customHeight="1" x14ac:dyDescent="0.25">
      <c r="A46" s="31" t="s">
        <v>99</v>
      </c>
      <c r="B46" s="8">
        <v>0</v>
      </c>
      <c r="C46" s="8">
        <v>0</v>
      </c>
      <c r="D46" s="8">
        <v>0</v>
      </c>
      <c r="E46" s="8">
        <v>0</v>
      </c>
    </row>
    <row r="47" spans="1:5" ht="15" customHeight="1" x14ac:dyDescent="0.25">
      <c r="A47" s="31" t="s">
        <v>22</v>
      </c>
      <c r="B47" s="8">
        <v>16112.264999999999</v>
      </c>
      <c r="C47" s="8">
        <v>12469.71593</v>
      </c>
      <c r="D47" s="8">
        <v>7933.8348599999999</v>
      </c>
      <c r="E47" s="8">
        <v>4042.1902200000004</v>
      </c>
    </row>
    <row r="48" spans="1:5" ht="15" customHeight="1" x14ac:dyDescent="0.25">
      <c r="A48" s="22" t="s">
        <v>100</v>
      </c>
      <c r="B48" s="8">
        <v>130397.25704000001</v>
      </c>
      <c r="C48" s="8">
        <v>16221.85122</v>
      </c>
      <c r="D48" s="8">
        <v>9852.2730299999985</v>
      </c>
      <c r="E48" s="8">
        <v>1349.1246699999999</v>
      </c>
    </row>
    <row r="49" spans="1:5" ht="15" customHeight="1" x14ac:dyDescent="0.25">
      <c r="A49" s="31" t="s">
        <v>41</v>
      </c>
      <c r="B49" s="8">
        <v>120478.22904000001</v>
      </c>
      <c r="C49" s="8">
        <v>16221.85122</v>
      </c>
      <c r="D49" s="8">
        <v>9852.2730299999985</v>
      </c>
      <c r="E49" s="8">
        <v>1349.1246699999999</v>
      </c>
    </row>
    <row r="50" spans="1:5" ht="15" customHeight="1" x14ac:dyDescent="0.25">
      <c r="A50" s="31" t="s">
        <v>42</v>
      </c>
      <c r="B50" s="8">
        <v>9919.0280000000002</v>
      </c>
      <c r="C50" s="8">
        <v>0</v>
      </c>
      <c r="D50" s="8">
        <v>0</v>
      </c>
      <c r="E50" s="8">
        <v>0</v>
      </c>
    </row>
    <row r="51" spans="1:5" ht="15" customHeight="1" x14ac:dyDescent="0.25">
      <c r="A51" s="22" t="s">
        <v>101</v>
      </c>
      <c r="B51" s="8">
        <v>127510.04108</v>
      </c>
      <c r="C51" s="8">
        <v>88929.486150000012</v>
      </c>
      <c r="D51" s="8">
        <v>14386.771470000002</v>
      </c>
      <c r="E51" s="8">
        <v>-14779.86436</v>
      </c>
    </row>
    <row r="52" spans="1:5" ht="15" customHeight="1" x14ac:dyDescent="0.25">
      <c r="A52" s="31" t="s">
        <v>102</v>
      </c>
      <c r="B52" s="8">
        <v>0</v>
      </c>
      <c r="C52" s="8">
        <v>0</v>
      </c>
      <c r="D52" s="8">
        <v>0</v>
      </c>
      <c r="E52" s="8">
        <v>0</v>
      </c>
    </row>
    <row r="53" spans="1:5" ht="15" customHeight="1" x14ac:dyDescent="0.25">
      <c r="A53" s="31" t="s">
        <v>103</v>
      </c>
      <c r="B53" s="8">
        <v>0</v>
      </c>
      <c r="C53" s="8">
        <v>0</v>
      </c>
      <c r="D53" s="8">
        <v>0</v>
      </c>
      <c r="E53" s="8">
        <v>0</v>
      </c>
    </row>
    <row r="54" spans="1:5" ht="15" customHeight="1" x14ac:dyDescent="0.25">
      <c r="A54" s="31" t="s">
        <v>12</v>
      </c>
      <c r="B54" s="8">
        <v>127510.04108</v>
      </c>
      <c r="C54" s="8">
        <v>88929.486150000012</v>
      </c>
      <c r="D54" s="8">
        <v>14386.771470000002</v>
      </c>
      <c r="E54" s="8">
        <v>-14779.86436</v>
      </c>
    </row>
    <row r="55" spans="1:5" ht="15" customHeight="1" x14ac:dyDescent="0.25">
      <c r="A55" s="31" t="s">
        <v>104</v>
      </c>
      <c r="B55" s="8">
        <v>0</v>
      </c>
      <c r="C55" s="8">
        <v>0</v>
      </c>
      <c r="D55" s="8">
        <v>0</v>
      </c>
      <c r="E55" s="8">
        <v>0</v>
      </c>
    </row>
    <row r="56" spans="1:5" ht="15" customHeight="1" x14ac:dyDescent="0.25">
      <c r="A56" s="22" t="s">
        <v>105</v>
      </c>
      <c r="B56" s="8">
        <v>0</v>
      </c>
      <c r="C56" s="8">
        <v>0</v>
      </c>
      <c r="D56" s="8">
        <v>0</v>
      </c>
      <c r="E56" s="8">
        <v>0</v>
      </c>
    </row>
    <row r="57" spans="1:5" ht="15" customHeight="1" x14ac:dyDescent="0.25">
      <c r="A57" s="22" t="s">
        <v>106</v>
      </c>
      <c r="B57" s="8">
        <v>0</v>
      </c>
      <c r="C57" s="8">
        <v>0</v>
      </c>
      <c r="D57" s="8">
        <v>0</v>
      </c>
      <c r="E57" s="8">
        <v>0</v>
      </c>
    </row>
    <row r="58" spans="1:5" ht="15" customHeight="1" x14ac:dyDescent="0.25">
      <c r="A58" s="31" t="s">
        <v>107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5">
      <c r="A59" s="31" t="s">
        <v>108</v>
      </c>
      <c r="B59" s="8">
        <v>0</v>
      </c>
      <c r="C59" s="8">
        <v>0</v>
      </c>
      <c r="D59" s="8">
        <v>0</v>
      </c>
      <c r="E59" s="8">
        <v>0</v>
      </c>
    </row>
    <row r="60" spans="1:5" ht="15" customHeight="1" x14ac:dyDescent="0.25">
      <c r="A60" s="31" t="s">
        <v>21</v>
      </c>
      <c r="B60" s="8">
        <v>0</v>
      </c>
      <c r="C60" s="8">
        <v>0</v>
      </c>
      <c r="D60" s="8">
        <v>0</v>
      </c>
      <c r="E60" s="8">
        <v>0</v>
      </c>
    </row>
    <row r="61" spans="1:5" ht="15" customHeight="1" x14ac:dyDescent="0.25">
      <c r="A61" s="31" t="s">
        <v>22</v>
      </c>
      <c r="B61" s="8">
        <v>0</v>
      </c>
      <c r="C61" s="8">
        <v>0</v>
      </c>
      <c r="D61" s="8">
        <v>0</v>
      </c>
      <c r="E61" s="8">
        <v>0</v>
      </c>
    </row>
    <row r="62" spans="1:5" ht="15" customHeight="1" x14ac:dyDescent="0.25">
      <c r="A62" s="31" t="s">
        <v>70</v>
      </c>
      <c r="B62" s="8">
        <v>0</v>
      </c>
      <c r="C62" s="8">
        <v>0</v>
      </c>
      <c r="D62" s="8">
        <v>0</v>
      </c>
      <c r="E62" s="8">
        <v>0</v>
      </c>
    </row>
    <row r="63" spans="1:5" ht="15" customHeight="1" x14ac:dyDescent="0.25">
      <c r="A63" s="22" t="s">
        <v>109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5">
      <c r="A64" s="22" t="s">
        <v>110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5">
      <c r="A65" s="22" t="s">
        <v>111</v>
      </c>
      <c r="B65" s="8">
        <v>115.29091</v>
      </c>
      <c r="C65" s="8">
        <v>96.448759999999993</v>
      </c>
      <c r="D65" s="8">
        <v>87.247110000000006</v>
      </c>
      <c r="E65" s="8">
        <v>5.9677700000000007</v>
      </c>
    </row>
    <row r="66" spans="1:5" ht="15" customHeight="1" x14ac:dyDescent="0.25">
      <c r="A66" s="22" t="s">
        <v>112</v>
      </c>
      <c r="B66" s="8">
        <v>1913380.6982840006</v>
      </c>
      <c r="C66" s="8">
        <v>1657521.7073479996</v>
      </c>
      <c r="D66" s="8">
        <v>1155593.8712910002</v>
      </c>
      <c r="E66" s="8">
        <v>542732.45999299979</v>
      </c>
    </row>
    <row r="67" spans="1:5" ht="15" customHeight="1" x14ac:dyDescent="0.25">
      <c r="A67" s="22" t="s">
        <v>113</v>
      </c>
      <c r="B67" s="8">
        <v>386514.28</v>
      </c>
      <c r="C67" s="8">
        <v>319198.96999999997</v>
      </c>
      <c r="D67" s="8">
        <v>214311.75</v>
      </c>
      <c r="E67" s="8">
        <v>106145.02</v>
      </c>
    </row>
    <row r="68" spans="1:5" ht="15" customHeight="1" x14ac:dyDescent="0.25">
      <c r="A68" s="22" t="s">
        <v>114</v>
      </c>
      <c r="B68" s="8">
        <v>1526866.4182840006</v>
      </c>
      <c r="C68" s="8">
        <v>1338322.7373479996</v>
      </c>
      <c r="D68" s="8">
        <v>941282.12129100016</v>
      </c>
      <c r="E68" s="8">
        <v>436587.43999299977</v>
      </c>
    </row>
    <row r="69" spans="1:5" ht="15" customHeight="1" x14ac:dyDescent="0.25">
      <c r="A69" s="22" t="s">
        <v>115</v>
      </c>
      <c r="B69" s="8">
        <v>0</v>
      </c>
      <c r="C69" s="8">
        <v>0</v>
      </c>
      <c r="D69" s="8">
        <v>0</v>
      </c>
      <c r="E69" s="8">
        <v>0</v>
      </c>
    </row>
    <row r="70" spans="1:5" ht="15" customHeight="1" x14ac:dyDescent="0.25">
      <c r="A70" s="31" t="s">
        <v>116</v>
      </c>
      <c r="B70" s="8">
        <v>0</v>
      </c>
      <c r="C70" s="8">
        <v>0</v>
      </c>
      <c r="D70" s="8">
        <v>0</v>
      </c>
      <c r="E70" s="8">
        <v>0</v>
      </c>
    </row>
    <row r="71" spans="1:5" ht="15" customHeight="1" x14ac:dyDescent="0.25">
      <c r="A71" s="31" t="s">
        <v>117</v>
      </c>
      <c r="B71" s="8">
        <v>0</v>
      </c>
      <c r="C71" s="8">
        <v>0</v>
      </c>
      <c r="D71" s="8">
        <v>0</v>
      </c>
      <c r="E71" s="8">
        <v>0</v>
      </c>
    </row>
    <row r="72" spans="1:5" ht="15" customHeight="1" x14ac:dyDescent="0.25">
      <c r="A72" s="22" t="s">
        <v>118</v>
      </c>
      <c r="B72" s="8">
        <v>1526866.4182840006</v>
      </c>
      <c r="C72" s="8">
        <v>1338322.7373479996</v>
      </c>
      <c r="D72" s="8">
        <v>941282.12129100016</v>
      </c>
      <c r="E72" s="8">
        <v>436587.43999299977</v>
      </c>
    </row>
    <row r="73" spans="1:5" ht="15" customHeight="1" x14ac:dyDescent="0.25">
      <c r="A73" s="31" t="s">
        <v>119</v>
      </c>
      <c r="B73" s="8" t="s">
        <v>0</v>
      </c>
      <c r="C73" s="8" t="s">
        <v>0</v>
      </c>
      <c r="D73" s="8" t="s">
        <v>0</v>
      </c>
      <c r="E73" s="8" t="s">
        <v>0</v>
      </c>
    </row>
    <row r="74" spans="1:5" ht="15" customHeight="1" thickBot="1" x14ac:dyDescent="0.3">
      <c r="A74" s="32" t="s">
        <v>120</v>
      </c>
      <c r="B74" s="9" t="s">
        <v>0</v>
      </c>
      <c r="C74" s="9" t="s">
        <v>0</v>
      </c>
      <c r="D74" s="9" t="s">
        <v>0</v>
      </c>
      <c r="E74" s="9" t="s">
        <v>0</v>
      </c>
    </row>
    <row r="75" spans="1:5" x14ac:dyDescent="0.25">
      <c r="A75" s="11"/>
      <c r="B75" s="12"/>
      <c r="C75" s="12"/>
      <c r="D75" s="12"/>
      <c r="E75" s="12"/>
    </row>
  </sheetData>
  <mergeCells count="7">
    <mergeCell ref="B4:B5"/>
    <mergeCell ref="C4:C5"/>
    <mergeCell ref="D4:D5"/>
    <mergeCell ref="E4:E5"/>
    <mergeCell ref="A1:A2"/>
    <mergeCell ref="A4:A5"/>
    <mergeCell ref="B1:E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"/>
  <sheetViews>
    <sheetView tabSelected="1" zoomScale="70" zoomScaleNormal="70" zoomScaleSheetLayoutView="100" workbookViewId="0">
      <pane xSplit="1" ySplit="7" topLeftCell="B17" activePane="bottomRight" state="frozen"/>
      <selection pane="topRight" activeCell="B1" sqref="B1"/>
      <selection pane="bottomLeft" activeCell="A8" sqref="A8"/>
      <selection pane="bottomRight" activeCell="B42" sqref="B42:G43"/>
    </sheetView>
  </sheetViews>
  <sheetFormatPr defaultRowHeight="12.75" x14ac:dyDescent="0.2"/>
  <cols>
    <col min="1" max="1" width="41.5703125" style="34" customWidth="1"/>
    <col min="2" max="25" width="14.85546875" style="34" customWidth="1"/>
    <col min="26" max="27" width="16.7109375" style="34" customWidth="1"/>
    <col min="28" max="28" width="14.7109375" style="34" customWidth="1"/>
    <col min="29" max="16384" width="9.140625" style="34"/>
  </cols>
  <sheetData>
    <row r="1" spans="1:29" ht="20.100000000000001" customHeight="1" x14ac:dyDescent="0.2">
      <c r="A1" s="82" t="s">
        <v>148</v>
      </c>
      <c r="B1" s="84"/>
      <c r="C1" s="84"/>
      <c r="D1" s="84"/>
      <c r="E1" s="84"/>
      <c r="F1" s="84"/>
      <c r="G1" s="1"/>
      <c r="H1" s="35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7"/>
      <c r="AA1" s="37"/>
      <c r="AB1" s="33"/>
      <c r="AC1" s="33"/>
    </row>
    <row r="2" spans="1:29" ht="34.5" customHeight="1" thickBot="1" x14ac:dyDescent="0.25">
      <c r="A2" s="83"/>
      <c r="B2" s="85"/>
      <c r="C2" s="85"/>
      <c r="D2" s="85"/>
      <c r="E2" s="85"/>
      <c r="F2" s="85"/>
      <c r="G2" s="2"/>
      <c r="H2" s="38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7"/>
      <c r="AA2" s="37"/>
      <c r="AB2" s="33"/>
      <c r="AC2" s="33"/>
    </row>
    <row r="3" spans="1:29" ht="19.5" customHeight="1" thickBot="1" x14ac:dyDescent="0.25">
      <c r="A3" s="20" t="s">
        <v>121</v>
      </c>
      <c r="B3" s="101" t="str">
        <f>'Statement of Financial Position'!B3</f>
        <v>(31/12/2017)</v>
      </c>
      <c r="C3" s="101"/>
      <c r="D3" s="101"/>
      <c r="E3" s="101"/>
      <c r="F3" s="101"/>
      <c r="G3" s="102"/>
      <c r="H3" s="40"/>
      <c r="I3" s="41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3"/>
      <c r="AA3" s="43"/>
      <c r="AB3" s="33"/>
      <c r="AC3" s="33"/>
    </row>
    <row r="4" spans="1:29" ht="18.75" customHeight="1" x14ac:dyDescent="0.2">
      <c r="A4" s="92" t="s">
        <v>141</v>
      </c>
      <c r="B4" s="105" t="s">
        <v>170</v>
      </c>
      <c r="C4" s="106"/>
      <c r="D4" s="106"/>
      <c r="E4" s="106"/>
      <c r="F4" s="106"/>
      <c r="G4" s="107"/>
      <c r="H4" s="105" t="s">
        <v>162</v>
      </c>
      <c r="I4" s="106"/>
      <c r="J4" s="106"/>
      <c r="K4" s="106"/>
      <c r="L4" s="106"/>
      <c r="M4" s="107"/>
      <c r="N4" s="105" t="s">
        <v>160</v>
      </c>
      <c r="O4" s="106"/>
      <c r="P4" s="106"/>
      <c r="Q4" s="106"/>
      <c r="R4" s="106"/>
      <c r="S4" s="107"/>
      <c r="T4" s="105" t="s">
        <v>158</v>
      </c>
      <c r="U4" s="106"/>
      <c r="V4" s="106"/>
      <c r="W4" s="106"/>
      <c r="X4" s="106"/>
      <c r="Y4" s="107"/>
      <c r="Z4" s="33"/>
      <c r="AA4" s="33"/>
      <c r="AB4" s="33"/>
      <c r="AC4" s="33"/>
    </row>
    <row r="5" spans="1:29" ht="15.75" customHeight="1" thickBot="1" x14ac:dyDescent="0.25">
      <c r="A5" s="93"/>
      <c r="B5" s="108"/>
      <c r="C5" s="109"/>
      <c r="D5" s="109"/>
      <c r="E5" s="109"/>
      <c r="F5" s="109"/>
      <c r="G5" s="110"/>
      <c r="H5" s="108"/>
      <c r="I5" s="109"/>
      <c r="J5" s="109"/>
      <c r="K5" s="109"/>
      <c r="L5" s="109"/>
      <c r="M5" s="110"/>
      <c r="N5" s="108"/>
      <c r="O5" s="109"/>
      <c r="P5" s="109"/>
      <c r="Q5" s="109"/>
      <c r="R5" s="109"/>
      <c r="S5" s="110"/>
      <c r="T5" s="108"/>
      <c r="U5" s="109"/>
      <c r="V5" s="109"/>
      <c r="W5" s="109"/>
      <c r="X5" s="109"/>
      <c r="Y5" s="110"/>
      <c r="Z5" s="33"/>
      <c r="AA5" s="33"/>
      <c r="AB5" s="33"/>
      <c r="AC5" s="33"/>
    </row>
    <row r="6" spans="1:29" ht="30" customHeight="1" x14ac:dyDescent="0.2">
      <c r="A6" s="93"/>
      <c r="B6" s="95" t="s">
        <v>142</v>
      </c>
      <c r="C6" s="97" t="s">
        <v>143</v>
      </c>
      <c r="D6" s="99" t="s">
        <v>151</v>
      </c>
      <c r="E6" s="99" t="s">
        <v>153</v>
      </c>
      <c r="F6" s="99" t="s">
        <v>152</v>
      </c>
      <c r="G6" s="103" t="s">
        <v>154</v>
      </c>
      <c r="H6" s="95" t="s">
        <v>142</v>
      </c>
      <c r="I6" s="97" t="s">
        <v>143</v>
      </c>
      <c r="J6" s="99" t="s">
        <v>151</v>
      </c>
      <c r="K6" s="99" t="s">
        <v>153</v>
      </c>
      <c r="L6" s="99" t="s">
        <v>152</v>
      </c>
      <c r="M6" s="103" t="s">
        <v>154</v>
      </c>
      <c r="N6" s="95" t="s">
        <v>142</v>
      </c>
      <c r="O6" s="97" t="s">
        <v>143</v>
      </c>
      <c r="P6" s="99" t="s">
        <v>151</v>
      </c>
      <c r="Q6" s="99" t="s">
        <v>153</v>
      </c>
      <c r="R6" s="99" t="s">
        <v>152</v>
      </c>
      <c r="S6" s="103" t="s">
        <v>154</v>
      </c>
      <c r="T6" s="95" t="s">
        <v>142</v>
      </c>
      <c r="U6" s="97" t="s">
        <v>143</v>
      </c>
      <c r="V6" s="99" t="s">
        <v>151</v>
      </c>
      <c r="W6" s="99" t="s">
        <v>153</v>
      </c>
      <c r="X6" s="99" t="s">
        <v>152</v>
      </c>
      <c r="Y6" s="103" t="s">
        <v>154</v>
      </c>
      <c r="Z6" s="33"/>
      <c r="AA6" s="33"/>
      <c r="AB6" s="33"/>
      <c r="AC6" s="33"/>
    </row>
    <row r="7" spans="1:29" ht="51" customHeight="1" thickBot="1" x14ac:dyDescent="0.25">
      <c r="A7" s="94"/>
      <c r="B7" s="96"/>
      <c r="C7" s="98"/>
      <c r="D7" s="100"/>
      <c r="E7" s="100"/>
      <c r="F7" s="100"/>
      <c r="G7" s="104"/>
      <c r="H7" s="96"/>
      <c r="I7" s="98"/>
      <c r="J7" s="100"/>
      <c r="K7" s="100"/>
      <c r="L7" s="100"/>
      <c r="M7" s="104"/>
      <c r="N7" s="96"/>
      <c r="O7" s="98"/>
      <c r="P7" s="100"/>
      <c r="Q7" s="100"/>
      <c r="R7" s="100"/>
      <c r="S7" s="104"/>
      <c r="T7" s="96"/>
      <c r="U7" s="98"/>
      <c r="V7" s="100"/>
      <c r="W7" s="100"/>
      <c r="X7" s="100"/>
      <c r="Y7" s="104"/>
    </row>
    <row r="8" spans="1:29" x14ac:dyDescent="0.2">
      <c r="A8" s="44" t="s">
        <v>138</v>
      </c>
      <c r="B8" s="45">
        <v>37657363126.459999</v>
      </c>
      <c r="C8" s="46">
        <v>36590383528.349998</v>
      </c>
      <c r="D8" s="46">
        <v>1066979598.11</v>
      </c>
      <c r="E8" s="47"/>
      <c r="F8" s="47"/>
      <c r="G8" s="48"/>
      <c r="H8" s="45">
        <v>44322470621.240005</v>
      </c>
      <c r="I8" s="46">
        <v>43226530391.610001</v>
      </c>
      <c r="J8" s="46">
        <v>1095940229.6300001</v>
      </c>
      <c r="K8" s="47"/>
      <c r="L8" s="47"/>
      <c r="M8" s="48"/>
      <c r="N8" s="45">
        <v>40914000019.690002</v>
      </c>
      <c r="O8" s="46">
        <v>39884832310.650002</v>
      </c>
      <c r="P8" s="46">
        <v>1029167709.0400001</v>
      </c>
      <c r="Q8" s="47"/>
      <c r="R8" s="47"/>
      <c r="S8" s="48"/>
      <c r="T8" s="45">
        <v>40935550332.360001</v>
      </c>
      <c r="U8" s="46">
        <v>39914635142.650002</v>
      </c>
      <c r="V8" s="46">
        <v>1020915189.71</v>
      </c>
      <c r="W8" s="47"/>
      <c r="X8" s="47"/>
      <c r="Y8" s="48"/>
    </row>
    <row r="9" spans="1:29" x14ac:dyDescent="0.2">
      <c r="A9" s="61" t="s">
        <v>126</v>
      </c>
      <c r="B9" s="50">
        <v>3354800885.1500001</v>
      </c>
      <c r="C9" s="51">
        <v>3354800885.1500001</v>
      </c>
      <c r="D9" s="51">
        <v>0</v>
      </c>
      <c r="E9" s="52"/>
      <c r="F9" s="52"/>
      <c r="G9" s="53"/>
      <c r="H9" s="50">
        <v>9099947044.4799995</v>
      </c>
      <c r="I9" s="51">
        <v>9099947044.4799995</v>
      </c>
      <c r="J9" s="51">
        <v>0</v>
      </c>
      <c r="K9" s="52"/>
      <c r="L9" s="52"/>
      <c r="M9" s="53"/>
      <c r="N9" s="50">
        <v>9267679906.5599995</v>
      </c>
      <c r="O9" s="51">
        <v>9267679906.5599995</v>
      </c>
      <c r="P9" s="51">
        <v>0</v>
      </c>
      <c r="Q9" s="52"/>
      <c r="R9" s="52"/>
      <c r="S9" s="53"/>
      <c r="T9" s="50">
        <v>8631131942.3700008</v>
      </c>
      <c r="U9" s="51">
        <v>8631131942.3700008</v>
      </c>
      <c r="V9" s="51">
        <v>0</v>
      </c>
      <c r="W9" s="52"/>
      <c r="X9" s="52"/>
      <c r="Y9" s="53"/>
    </row>
    <row r="10" spans="1:29" ht="25.5" x14ac:dyDescent="0.2">
      <c r="A10" s="62" t="s">
        <v>150</v>
      </c>
      <c r="B10" s="50">
        <v>3354800885.1500001</v>
      </c>
      <c r="C10" s="51">
        <v>3354800885.1500001</v>
      </c>
      <c r="D10" s="51">
        <v>0</v>
      </c>
      <c r="E10" s="52"/>
      <c r="F10" s="52"/>
      <c r="G10" s="53"/>
      <c r="H10" s="50">
        <v>9099947044.4799995</v>
      </c>
      <c r="I10" s="51">
        <v>9099947044.4799995</v>
      </c>
      <c r="J10" s="51">
        <v>0</v>
      </c>
      <c r="K10" s="52"/>
      <c r="L10" s="52"/>
      <c r="M10" s="53"/>
      <c r="N10" s="50">
        <v>9267679906.5599995</v>
      </c>
      <c r="O10" s="51">
        <v>9267679906.5599995</v>
      </c>
      <c r="P10" s="51">
        <v>0</v>
      </c>
      <c r="Q10" s="52"/>
      <c r="R10" s="52"/>
      <c r="S10" s="53"/>
      <c r="T10" s="50">
        <v>8631131942.3700008</v>
      </c>
      <c r="U10" s="51">
        <v>8631131942.3700008</v>
      </c>
      <c r="V10" s="51">
        <v>0</v>
      </c>
      <c r="W10" s="52"/>
      <c r="X10" s="52"/>
      <c r="Y10" s="53"/>
    </row>
    <row r="11" spans="1:29" ht="25.5" x14ac:dyDescent="0.2">
      <c r="A11" s="63" t="s">
        <v>127</v>
      </c>
      <c r="B11" s="50">
        <v>3354800885.1500001</v>
      </c>
      <c r="C11" s="54">
        <v>3354800885.1500001</v>
      </c>
      <c r="D11" s="51"/>
      <c r="E11" s="52"/>
      <c r="F11" s="52"/>
      <c r="G11" s="53"/>
      <c r="H11" s="50">
        <v>9099947044.4799995</v>
      </c>
      <c r="I11" s="54">
        <v>9099947044.4799995</v>
      </c>
      <c r="J11" s="51"/>
      <c r="K11" s="52"/>
      <c r="L11" s="52"/>
      <c r="M11" s="53"/>
      <c r="N11" s="50">
        <v>9267679906.5599995</v>
      </c>
      <c r="O11" s="54">
        <v>9267679906.5599995</v>
      </c>
      <c r="P11" s="51"/>
      <c r="Q11" s="52"/>
      <c r="R11" s="52"/>
      <c r="S11" s="53"/>
      <c r="T11" s="50">
        <v>8631131942.3700008</v>
      </c>
      <c r="U11" s="54">
        <v>8631131942.3700008</v>
      </c>
      <c r="V11" s="51"/>
      <c r="W11" s="52"/>
      <c r="X11" s="52"/>
      <c r="Y11" s="53"/>
    </row>
    <row r="12" spans="1:29" ht="25.5" x14ac:dyDescent="0.2">
      <c r="A12" s="63" t="s">
        <v>128</v>
      </c>
      <c r="B12" s="50">
        <v>0</v>
      </c>
      <c r="C12" s="51"/>
      <c r="D12" s="51"/>
      <c r="E12" s="52"/>
      <c r="F12" s="52"/>
      <c r="G12" s="53"/>
      <c r="H12" s="50">
        <v>0</v>
      </c>
      <c r="I12" s="51"/>
      <c r="J12" s="51"/>
      <c r="K12" s="52"/>
      <c r="L12" s="52"/>
      <c r="M12" s="53"/>
      <c r="N12" s="50">
        <v>0</v>
      </c>
      <c r="O12" s="51"/>
      <c r="P12" s="51"/>
      <c r="Q12" s="52"/>
      <c r="R12" s="52"/>
      <c r="S12" s="53"/>
      <c r="T12" s="50">
        <v>0</v>
      </c>
      <c r="U12" s="51"/>
      <c r="V12" s="51"/>
      <c r="W12" s="52"/>
      <c r="X12" s="52"/>
      <c r="Y12" s="53"/>
    </row>
    <row r="13" spans="1:29" ht="25.5" x14ac:dyDescent="0.2">
      <c r="A13" s="62" t="s">
        <v>149</v>
      </c>
      <c r="B13" s="50">
        <v>0</v>
      </c>
      <c r="C13" s="51">
        <v>0</v>
      </c>
      <c r="D13" s="51">
        <v>0</v>
      </c>
      <c r="E13" s="52"/>
      <c r="F13" s="52"/>
      <c r="G13" s="53"/>
      <c r="H13" s="50">
        <v>0</v>
      </c>
      <c r="I13" s="51">
        <v>0</v>
      </c>
      <c r="J13" s="51">
        <v>0</v>
      </c>
      <c r="K13" s="52"/>
      <c r="L13" s="52"/>
      <c r="M13" s="53"/>
      <c r="N13" s="50">
        <v>0</v>
      </c>
      <c r="O13" s="51">
        <v>0</v>
      </c>
      <c r="P13" s="51">
        <v>0</v>
      </c>
      <c r="Q13" s="52"/>
      <c r="R13" s="52"/>
      <c r="S13" s="53"/>
      <c r="T13" s="50">
        <v>0</v>
      </c>
      <c r="U13" s="51">
        <v>0</v>
      </c>
      <c r="V13" s="51">
        <v>0</v>
      </c>
      <c r="W13" s="52"/>
      <c r="X13" s="52"/>
      <c r="Y13" s="53"/>
    </row>
    <row r="14" spans="1:29" ht="25.5" x14ac:dyDescent="0.2">
      <c r="A14" s="63" t="s">
        <v>129</v>
      </c>
      <c r="B14" s="50">
        <v>0</v>
      </c>
      <c r="C14" s="51"/>
      <c r="D14" s="51"/>
      <c r="E14" s="52"/>
      <c r="F14" s="52"/>
      <c r="G14" s="53"/>
      <c r="H14" s="50">
        <v>0</v>
      </c>
      <c r="I14" s="51"/>
      <c r="J14" s="51"/>
      <c r="K14" s="52"/>
      <c r="L14" s="52"/>
      <c r="M14" s="53"/>
      <c r="N14" s="50">
        <v>0</v>
      </c>
      <c r="O14" s="51"/>
      <c r="P14" s="51"/>
      <c r="Q14" s="52"/>
      <c r="R14" s="52"/>
      <c r="S14" s="53"/>
      <c r="T14" s="50">
        <v>0</v>
      </c>
      <c r="U14" s="51"/>
      <c r="V14" s="51"/>
      <c r="W14" s="52"/>
      <c r="X14" s="52"/>
      <c r="Y14" s="53"/>
    </row>
    <row r="15" spans="1:29" ht="25.5" x14ac:dyDescent="0.2">
      <c r="A15" s="63" t="s">
        <v>130</v>
      </c>
      <c r="B15" s="50">
        <v>0</v>
      </c>
      <c r="C15" s="51"/>
      <c r="D15" s="51"/>
      <c r="E15" s="52"/>
      <c r="F15" s="52"/>
      <c r="G15" s="53"/>
      <c r="H15" s="50">
        <v>0</v>
      </c>
      <c r="I15" s="51"/>
      <c r="J15" s="51"/>
      <c r="K15" s="52"/>
      <c r="L15" s="52"/>
      <c r="M15" s="53"/>
      <c r="N15" s="50">
        <v>0</v>
      </c>
      <c r="O15" s="51"/>
      <c r="P15" s="51"/>
      <c r="Q15" s="52"/>
      <c r="R15" s="52"/>
      <c r="S15" s="53"/>
      <c r="T15" s="50">
        <v>0</v>
      </c>
      <c r="U15" s="51"/>
      <c r="V15" s="51"/>
      <c r="W15" s="52"/>
      <c r="X15" s="52"/>
      <c r="Y15" s="53"/>
    </row>
    <row r="16" spans="1:29" ht="25.5" x14ac:dyDescent="0.2">
      <c r="A16" s="63" t="s">
        <v>131</v>
      </c>
      <c r="B16" s="50">
        <v>0</v>
      </c>
      <c r="C16" s="51"/>
      <c r="D16" s="51"/>
      <c r="E16" s="52"/>
      <c r="F16" s="52"/>
      <c r="G16" s="53"/>
      <c r="H16" s="50">
        <v>0</v>
      </c>
      <c r="I16" s="51"/>
      <c r="J16" s="51"/>
      <c r="K16" s="52"/>
      <c r="L16" s="52"/>
      <c r="M16" s="53"/>
      <c r="N16" s="50">
        <v>0</v>
      </c>
      <c r="O16" s="51"/>
      <c r="P16" s="51"/>
      <c r="Q16" s="52"/>
      <c r="R16" s="52"/>
      <c r="S16" s="53"/>
      <c r="T16" s="50">
        <v>0</v>
      </c>
      <c r="U16" s="51"/>
      <c r="V16" s="51"/>
      <c r="W16" s="52"/>
      <c r="X16" s="52"/>
      <c r="Y16" s="53"/>
    </row>
    <row r="17" spans="1:25" x14ac:dyDescent="0.2">
      <c r="A17" s="61" t="s">
        <v>132</v>
      </c>
      <c r="B17" s="50">
        <v>34302562241.309998</v>
      </c>
      <c r="C17" s="51">
        <v>33235582643.199997</v>
      </c>
      <c r="D17" s="51">
        <v>1066979598.11</v>
      </c>
      <c r="E17" s="52"/>
      <c r="F17" s="52"/>
      <c r="G17" s="53"/>
      <c r="H17" s="50">
        <v>35222523576.760002</v>
      </c>
      <c r="I17" s="51">
        <v>34126583347.130001</v>
      </c>
      <c r="J17" s="51">
        <v>1095940229.6300001</v>
      </c>
      <c r="K17" s="52"/>
      <c r="L17" s="52"/>
      <c r="M17" s="53"/>
      <c r="N17" s="50">
        <v>31646320113.130001</v>
      </c>
      <c r="O17" s="51">
        <v>30617152404.09</v>
      </c>
      <c r="P17" s="51">
        <v>1029167709.0400001</v>
      </c>
      <c r="Q17" s="52"/>
      <c r="R17" s="52"/>
      <c r="S17" s="53"/>
      <c r="T17" s="50">
        <v>32304418389.990002</v>
      </c>
      <c r="U17" s="51">
        <v>31283503200.279999</v>
      </c>
      <c r="V17" s="51">
        <v>1020915189.71</v>
      </c>
      <c r="W17" s="52"/>
      <c r="X17" s="52"/>
      <c r="Y17" s="53"/>
    </row>
    <row r="18" spans="1:25" ht="25.5" x14ac:dyDescent="0.2">
      <c r="A18" s="62" t="s">
        <v>146</v>
      </c>
      <c r="B18" s="50">
        <v>29578015814.279999</v>
      </c>
      <c r="C18" s="51">
        <v>29578015814.279999</v>
      </c>
      <c r="D18" s="51">
        <v>0</v>
      </c>
      <c r="E18" s="52"/>
      <c r="F18" s="52"/>
      <c r="G18" s="53"/>
      <c r="H18" s="50">
        <v>30351364276.260002</v>
      </c>
      <c r="I18" s="51">
        <v>30351364276.260002</v>
      </c>
      <c r="J18" s="51">
        <v>0</v>
      </c>
      <c r="K18" s="52"/>
      <c r="L18" s="52"/>
      <c r="M18" s="53"/>
      <c r="N18" s="50">
        <v>26482189454.93</v>
      </c>
      <c r="O18" s="51">
        <v>26482189454.93</v>
      </c>
      <c r="P18" s="51">
        <v>0</v>
      </c>
      <c r="Q18" s="52"/>
      <c r="R18" s="52"/>
      <c r="S18" s="53"/>
      <c r="T18" s="50">
        <v>28173614094.610001</v>
      </c>
      <c r="U18" s="51">
        <v>28173614094.610001</v>
      </c>
      <c r="V18" s="51">
        <v>0</v>
      </c>
      <c r="W18" s="52"/>
      <c r="X18" s="52"/>
      <c r="Y18" s="53"/>
    </row>
    <row r="19" spans="1:25" ht="25.5" x14ac:dyDescent="0.2">
      <c r="A19" s="63" t="s">
        <v>133</v>
      </c>
      <c r="B19" s="50">
        <v>28514864555.509998</v>
      </c>
      <c r="C19" s="54">
        <v>28514864555.509998</v>
      </c>
      <c r="D19" s="54"/>
      <c r="E19" s="52"/>
      <c r="F19" s="52"/>
      <c r="G19" s="53"/>
      <c r="H19" s="50">
        <v>29185447448.400002</v>
      </c>
      <c r="I19" s="54">
        <v>29185447448.400002</v>
      </c>
      <c r="J19" s="54"/>
      <c r="K19" s="52"/>
      <c r="L19" s="52"/>
      <c r="M19" s="53"/>
      <c r="N19" s="50">
        <v>25293099787.369999</v>
      </c>
      <c r="O19" s="54">
        <v>25293099787.369999</v>
      </c>
      <c r="P19" s="54"/>
      <c r="Q19" s="52"/>
      <c r="R19" s="52"/>
      <c r="S19" s="53"/>
      <c r="T19" s="50">
        <v>26878589031.389999</v>
      </c>
      <c r="U19" s="54">
        <v>26878589031.389999</v>
      </c>
      <c r="V19" s="54"/>
      <c r="W19" s="52"/>
      <c r="X19" s="52"/>
      <c r="Y19" s="53"/>
    </row>
    <row r="20" spans="1:25" ht="25.5" x14ac:dyDescent="0.2">
      <c r="A20" s="63" t="s">
        <v>134</v>
      </c>
      <c r="B20" s="50">
        <v>1063151258.77</v>
      </c>
      <c r="C20" s="54">
        <v>1063151258.77</v>
      </c>
      <c r="D20" s="54"/>
      <c r="E20" s="52"/>
      <c r="F20" s="52"/>
      <c r="G20" s="53"/>
      <c r="H20" s="50">
        <v>1165916827.8599999</v>
      </c>
      <c r="I20" s="54">
        <v>1165916827.8599999</v>
      </c>
      <c r="J20" s="54"/>
      <c r="K20" s="52"/>
      <c r="L20" s="52"/>
      <c r="M20" s="53"/>
      <c r="N20" s="50">
        <v>1189089667.5599999</v>
      </c>
      <c r="O20" s="54">
        <v>1189089667.5599999</v>
      </c>
      <c r="P20" s="54"/>
      <c r="Q20" s="52"/>
      <c r="R20" s="52"/>
      <c r="S20" s="53"/>
      <c r="T20" s="50">
        <v>1295025063.22</v>
      </c>
      <c r="U20" s="54">
        <v>1295025063.22</v>
      </c>
      <c r="V20" s="54"/>
      <c r="W20" s="52"/>
      <c r="X20" s="52"/>
      <c r="Y20" s="53"/>
    </row>
    <row r="21" spans="1:25" ht="25.5" x14ac:dyDescent="0.2">
      <c r="A21" s="62" t="s">
        <v>147</v>
      </c>
      <c r="B21" s="50">
        <v>4724546427.0299997</v>
      </c>
      <c r="C21" s="51">
        <v>3657566828.9200001</v>
      </c>
      <c r="D21" s="51">
        <v>1066979598.11</v>
      </c>
      <c r="E21" s="52"/>
      <c r="F21" s="52"/>
      <c r="G21" s="53"/>
      <c r="H21" s="50">
        <v>4871159300.5</v>
      </c>
      <c r="I21" s="51">
        <v>3775219070.8700004</v>
      </c>
      <c r="J21" s="51">
        <v>1095940229.6300001</v>
      </c>
      <c r="K21" s="52"/>
      <c r="L21" s="52"/>
      <c r="M21" s="53"/>
      <c r="N21" s="50">
        <v>5164130658.1999998</v>
      </c>
      <c r="O21" s="51">
        <v>4134962949.1599998</v>
      </c>
      <c r="P21" s="51">
        <v>1029167709.0400001</v>
      </c>
      <c r="Q21" s="52"/>
      <c r="R21" s="52"/>
      <c r="S21" s="53"/>
      <c r="T21" s="50">
        <v>4130804295.3800001</v>
      </c>
      <c r="U21" s="51">
        <v>3109889105.6700001</v>
      </c>
      <c r="V21" s="51">
        <v>1020915189.71</v>
      </c>
      <c r="W21" s="52"/>
      <c r="X21" s="52"/>
      <c r="Y21" s="53"/>
    </row>
    <row r="22" spans="1:25" ht="25.5" x14ac:dyDescent="0.2">
      <c r="A22" s="63" t="s">
        <v>135</v>
      </c>
      <c r="B22" s="50">
        <v>1157312535.6600001</v>
      </c>
      <c r="C22" s="54">
        <v>1157312535.6600001</v>
      </c>
      <c r="D22" s="54"/>
      <c r="E22" s="52"/>
      <c r="F22" s="52"/>
      <c r="G22" s="53"/>
      <c r="H22" s="50">
        <v>1179746019.96</v>
      </c>
      <c r="I22" s="54">
        <v>1155015872.4100001</v>
      </c>
      <c r="J22" s="54">
        <v>24730147.550000001</v>
      </c>
      <c r="K22" s="52"/>
      <c r="L22" s="52"/>
      <c r="M22" s="53"/>
      <c r="N22" s="50">
        <v>1815172812.6199999</v>
      </c>
      <c r="O22" s="54">
        <v>1814609116.04</v>
      </c>
      <c r="P22" s="54">
        <v>563696.57999999996</v>
      </c>
      <c r="Q22" s="52"/>
      <c r="R22" s="52"/>
      <c r="S22" s="53"/>
      <c r="T22" s="50">
        <v>1892401378.3199999</v>
      </c>
      <c r="U22" s="54">
        <v>1827545914.2</v>
      </c>
      <c r="V22" s="54">
        <v>64855464.119999997</v>
      </c>
      <c r="W22" s="52"/>
      <c r="X22" s="52"/>
      <c r="Y22" s="53"/>
    </row>
    <row r="23" spans="1:25" ht="25.5" x14ac:dyDescent="0.2">
      <c r="A23" s="63" t="s">
        <v>136</v>
      </c>
      <c r="B23" s="50">
        <v>542834676.57999992</v>
      </c>
      <c r="C23" s="54">
        <v>483894701.70999998</v>
      </c>
      <c r="D23" s="54">
        <v>58939974.869999997</v>
      </c>
      <c r="E23" s="52"/>
      <c r="F23" s="52"/>
      <c r="G23" s="53"/>
      <c r="H23" s="50">
        <v>1893543178.48</v>
      </c>
      <c r="I23" s="54">
        <v>1790184925.98</v>
      </c>
      <c r="J23" s="54">
        <v>103358252.5</v>
      </c>
      <c r="K23" s="52"/>
      <c r="L23" s="52"/>
      <c r="M23" s="53"/>
      <c r="N23" s="50">
        <v>1408132660.8499999</v>
      </c>
      <c r="O23" s="54">
        <v>1270650771.3299999</v>
      </c>
      <c r="P23" s="54">
        <v>137481889.52000001</v>
      </c>
      <c r="Q23" s="52"/>
      <c r="R23" s="52"/>
      <c r="S23" s="53"/>
      <c r="T23" s="50">
        <v>96930683.010000005</v>
      </c>
      <c r="U23" s="54">
        <v>38972252.950000003</v>
      </c>
      <c r="V23" s="54">
        <v>57958430.060000002</v>
      </c>
      <c r="W23" s="52"/>
      <c r="X23" s="52"/>
      <c r="Y23" s="53"/>
    </row>
    <row r="24" spans="1:25" ht="26.25" thickBot="1" x14ac:dyDescent="0.25">
      <c r="A24" s="64" t="s">
        <v>137</v>
      </c>
      <c r="B24" s="55">
        <v>3024399214.79</v>
      </c>
      <c r="C24" s="56">
        <v>2016359591.55</v>
      </c>
      <c r="D24" s="56">
        <v>1008039623.24</v>
      </c>
      <c r="E24" s="57"/>
      <c r="F24" s="57"/>
      <c r="G24" s="58"/>
      <c r="H24" s="55">
        <v>1797870102.0599999</v>
      </c>
      <c r="I24" s="56">
        <v>830018272.48000002</v>
      </c>
      <c r="J24" s="56">
        <v>967851829.58000004</v>
      </c>
      <c r="K24" s="57"/>
      <c r="L24" s="57"/>
      <c r="M24" s="58"/>
      <c r="N24" s="55">
        <v>1940825184.73</v>
      </c>
      <c r="O24" s="56">
        <v>1049703061.79</v>
      </c>
      <c r="P24" s="56">
        <v>891122122.94000006</v>
      </c>
      <c r="Q24" s="57"/>
      <c r="R24" s="57"/>
      <c r="S24" s="58"/>
      <c r="T24" s="55">
        <v>2141472234.05</v>
      </c>
      <c r="U24" s="56">
        <v>1243370938.52</v>
      </c>
      <c r="V24" s="56">
        <v>898101295.52999997</v>
      </c>
      <c r="W24" s="57"/>
      <c r="X24" s="57"/>
      <c r="Y24" s="58"/>
    </row>
    <row r="25" spans="1:25" ht="15.75" customHeight="1" x14ac:dyDescent="0.2">
      <c r="A25" s="92" t="s">
        <v>141</v>
      </c>
      <c r="B25" s="105" t="str">
        <f>B4</f>
        <v>As at 31/12/2017</v>
      </c>
      <c r="C25" s="106"/>
      <c r="D25" s="106"/>
      <c r="E25" s="106"/>
      <c r="F25" s="106"/>
      <c r="G25" s="107"/>
      <c r="H25" s="105" t="str">
        <f>H4</f>
        <v>As at 30/09/2017</v>
      </c>
      <c r="I25" s="106"/>
      <c r="J25" s="106"/>
      <c r="K25" s="106"/>
      <c r="L25" s="106"/>
      <c r="M25" s="107"/>
      <c r="N25" s="105" t="str">
        <f>N4</f>
        <v>As at 30/06/2017</v>
      </c>
      <c r="O25" s="106"/>
      <c r="P25" s="106"/>
      <c r="Q25" s="106"/>
      <c r="R25" s="106"/>
      <c r="S25" s="107"/>
      <c r="T25" s="105" t="str">
        <f>T4</f>
        <v>As at 31/03/2017</v>
      </c>
      <c r="U25" s="106"/>
      <c r="V25" s="106"/>
      <c r="W25" s="106"/>
      <c r="X25" s="106"/>
      <c r="Y25" s="107"/>
    </row>
    <row r="26" spans="1:25" ht="15.75" customHeight="1" thickBot="1" x14ac:dyDescent="0.25">
      <c r="A26" s="93"/>
      <c r="B26" s="108"/>
      <c r="C26" s="109"/>
      <c r="D26" s="109"/>
      <c r="E26" s="109"/>
      <c r="F26" s="109"/>
      <c r="G26" s="110"/>
      <c r="H26" s="108"/>
      <c r="I26" s="109"/>
      <c r="J26" s="109"/>
      <c r="K26" s="109"/>
      <c r="L26" s="109"/>
      <c r="M26" s="110"/>
      <c r="N26" s="108"/>
      <c r="O26" s="109"/>
      <c r="P26" s="109"/>
      <c r="Q26" s="109"/>
      <c r="R26" s="109"/>
      <c r="S26" s="110"/>
      <c r="T26" s="108"/>
      <c r="U26" s="109"/>
      <c r="V26" s="109"/>
      <c r="W26" s="109"/>
      <c r="X26" s="109"/>
      <c r="Y26" s="110"/>
    </row>
    <row r="27" spans="1:25" ht="12.75" customHeight="1" x14ac:dyDescent="0.2">
      <c r="A27" s="93"/>
      <c r="B27" s="95" t="s">
        <v>142</v>
      </c>
      <c r="C27" s="97" t="s">
        <v>143</v>
      </c>
      <c r="D27" s="99" t="s">
        <v>151</v>
      </c>
      <c r="E27" s="99" t="s">
        <v>153</v>
      </c>
      <c r="F27" s="99" t="s">
        <v>152</v>
      </c>
      <c r="G27" s="103" t="s">
        <v>154</v>
      </c>
      <c r="H27" s="95" t="s">
        <v>142</v>
      </c>
      <c r="I27" s="97" t="s">
        <v>143</v>
      </c>
      <c r="J27" s="99" t="s">
        <v>151</v>
      </c>
      <c r="K27" s="99" t="s">
        <v>153</v>
      </c>
      <c r="L27" s="99" t="s">
        <v>152</v>
      </c>
      <c r="M27" s="103" t="s">
        <v>154</v>
      </c>
      <c r="N27" s="71" t="s">
        <v>142</v>
      </c>
      <c r="O27" s="73" t="s">
        <v>143</v>
      </c>
      <c r="P27" s="75" t="s">
        <v>151</v>
      </c>
      <c r="Q27" s="75" t="s">
        <v>153</v>
      </c>
      <c r="R27" s="75" t="s">
        <v>152</v>
      </c>
      <c r="S27" s="77" t="s">
        <v>154</v>
      </c>
      <c r="T27" s="71" t="s">
        <v>142</v>
      </c>
      <c r="U27" s="73" t="s">
        <v>143</v>
      </c>
      <c r="V27" s="75" t="s">
        <v>151</v>
      </c>
      <c r="W27" s="75" t="s">
        <v>153</v>
      </c>
      <c r="X27" s="75" t="s">
        <v>152</v>
      </c>
      <c r="Y27" s="77" t="s">
        <v>154</v>
      </c>
    </row>
    <row r="28" spans="1:25" ht="50.25" customHeight="1" thickBot="1" x14ac:dyDescent="0.25">
      <c r="A28" s="94"/>
      <c r="B28" s="96"/>
      <c r="C28" s="98"/>
      <c r="D28" s="100"/>
      <c r="E28" s="100"/>
      <c r="F28" s="100"/>
      <c r="G28" s="104"/>
      <c r="H28" s="96"/>
      <c r="I28" s="98"/>
      <c r="J28" s="100"/>
      <c r="K28" s="100"/>
      <c r="L28" s="100"/>
      <c r="M28" s="104"/>
      <c r="N28" s="72"/>
      <c r="O28" s="74"/>
      <c r="P28" s="76"/>
      <c r="Q28" s="76"/>
      <c r="R28" s="76"/>
      <c r="S28" s="78"/>
      <c r="T28" s="72"/>
      <c r="U28" s="74"/>
      <c r="V28" s="76"/>
      <c r="W28" s="76"/>
      <c r="X28" s="76"/>
      <c r="Y28" s="78"/>
    </row>
    <row r="29" spans="1:25" ht="16.5" customHeight="1" x14ac:dyDescent="0.2">
      <c r="A29" s="65" t="s">
        <v>139</v>
      </c>
      <c r="B29" s="45">
        <v>35156970178.726997</v>
      </c>
      <c r="C29" s="46">
        <v>35156970178.726997</v>
      </c>
      <c r="D29" s="46">
        <v>0</v>
      </c>
      <c r="E29" s="49"/>
      <c r="F29" s="49"/>
      <c r="G29" s="59"/>
      <c r="H29" s="45">
        <v>41707361648.445007</v>
      </c>
      <c r="I29" s="46">
        <v>41707361648.445007</v>
      </c>
      <c r="J29" s="46">
        <v>0</v>
      </c>
      <c r="K29" s="49"/>
      <c r="L29" s="49"/>
      <c r="M29" s="59"/>
      <c r="N29" s="45">
        <f>N8-N30</f>
        <v>36783922214.431999</v>
      </c>
      <c r="O29" s="46">
        <f>N29</f>
        <v>36783922214.431999</v>
      </c>
      <c r="P29" s="46">
        <v>0</v>
      </c>
      <c r="Q29" s="49"/>
      <c r="R29" s="49"/>
      <c r="S29" s="59"/>
      <c r="T29" s="45">
        <v>37322497322.452003</v>
      </c>
      <c r="U29" s="46">
        <v>37322497322.452003</v>
      </c>
      <c r="V29" s="46">
        <v>0</v>
      </c>
      <c r="W29" s="49"/>
      <c r="X29" s="49"/>
      <c r="Y29" s="59"/>
    </row>
    <row r="30" spans="1:25" ht="16.5" customHeight="1" thickBot="1" x14ac:dyDescent="0.25">
      <c r="A30" s="66" t="s">
        <v>140</v>
      </c>
      <c r="B30" s="55">
        <v>2500392947.7329998</v>
      </c>
      <c r="C30" s="60">
        <v>1433413349.6229997</v>
      </c>
      <c r="D30" s="60">
        <v>1066979598.11</v>
      </c>
      <c r="E30" s="57"/>
      <c r="F30" s="57"/>
      <c r="G30" s="58"/>
      <c r="H30" s="55">
        <v>2615108972.7950001</v>
      </c>
      <c r="I30" s="60">
        <v>1519168743.165</v>
      </c>
      <c r="J30" s="60">
        <v>1095940229.6300001</v>
      </c>
      <c r="K30" s="57"/>
      <c r="L30" s="57"/>
      <c r="M30" s="58"/>
      <c r="N30" s="55">
        <v>4130077805.2579999</v>
      </c>
      <c r="O30" s="60">
        <f>N30-P30</f>
        <v>3100910096.2179999</v>
      </c>
      <c r="P30" s="60">
        <v>1029167709.0400001</v>
      </c>
      <c r="Q30" s="57"/>
      <c r="R30" s="57"/>
      <c r="S30" s="58"/>
      <c r="T30" s="55">
        <v>3613053009.908</v>
      </c>
      <c r="U30" s="60">
        <v>2592010827.2030001</v>
      </c>
      <c r="V30" s="60">
        <v>1021042182.705</v>
      </c>
      <c r="W30" s="57"/>
      <c r="X30" s="57"/>
      <c r="Y30" s="58"/>
    </row>
    <row r="32" spans="1:25" x14ac:dyDescent="0.2">
      <c r="A32" s="34" t="s">
        <v>145</v>
      </c>
    </row>
    <row r="33" spans="1:25" ht="16.5" thickBot="1" x14ac:dyDescent="0.3">
      <c r="A33" s="67" t="s">
        <v>144</v>
      </c>
    </row>
    <row r="34" spans="1:25" x14ac:dyDescent="0.2">
      <c r="A34" s="68" t="s">
        <v>155</v>
      </c>
      <c r="B34" s="69">
        <v>3013377183.0300002</v>
      </c>
      <c r="C34" s="70">
        <v>2775939028.5253701</v>
      </c>
      <c r="D34" s="70">
        <v>237438154.50463003</v>
      </c>
      <c r="E34" s="47"/>
      <c r="F34" s="47"/>
      <c r="G34" s="48"/>
      <c r="H34" s="69">
        <v>3194986680.90346</v>
      </c>
      <c r="I34" s="70">
        <v>2902738092.9718404</v>
      </c>
      <c r="J34" s="70">
        <v>292248587.93162</v>
      </c>
      <c r="K34" s="47"/>
      <c r="L34" s="47"/>
      <c r="M34" s="48"/>
      <c r="N34" s="69">
        <v>3323520667.9040098</v>
      </c>
      <c r="O34" s="70">
        <v>3071097775.6344495</v>
      </c>
      <c r="P34" s="70">
        <v>252422892.26956001</v>
      </c>
      <c r="Q34" s="47"/>
      <c r="R34" s="47"/>
      <c r="S34" s="48"/>
      <c r="T34" s="69">
        <f t="shared" ref="T34:V34" si="0">T35+T38</f>
        <v>3629078037.3397799</v>
      </c>
      <c r="U34" s="70">
        <f t="shared" si="0"/>
        <v>3380959281.0734</v>
      </c>
      <c r="V34" s="70">
        <f t="shared" si="0"/>
        <v>248118756.26637998</v>
      </c>
      <c r="W34" s="47"/>
      <c r="X34" s="47"/>
      <c r="Y34" s="48"/>
    </row>
    <row r="35" spans="1:25" x14ac:dyDescent="0.2">
      <c r="A35" s="62" t="s">
        <v>156</v>
      </c>
      <c r="B35" s="50">
        <v>411220316.41999996</v>
      </c>
      <c r="C35" s="51">
        <v>411220316.41999996</v>
      </c>
      <c r="D35" s="51">
        <v>0</v>
      </c>
      <c r="E35" s="52"/>
      <c r="F35" s="52"/>
      <c r="G35" s="53"/>
      <c r="H35" s="50">
        <v>469291454.91249996</v>
      </c>
      <c r="I35" s="51">
        <v>469291454.91249996</v>
      </c>
      <c r="J35" s="51">
        <v>0</v>
      </c>
      <c r="K35" s="52"/>
      <c r="L35" s="52"/>
      <c r="M35" s="53"/>
      <c r="N35" s="50">
        <v>497586222.9637</v>
      </c>
      <c r="O35" s="51">
        <v>497586222.9637</v>
      </c>
      <c r="P35" s="51">
        <v>0</v>
      </c>
      <c r="Q35" s="52"/>
      <c r="R35" s="52"/>
      <c r="S35" s="53"/>
      <c r="T35" s="50">
        <f t="shared" ref="T35" si="1">SUM(T36:T37)</f>
        <v>567845356.92989993</v>
      </c>
      <c r="U35" s="51">
        <f t="shared" ref="U35:V35" si="2">SUM(U36:U37)</f>
        <v>567845356.93149996</v>
      </c>
      <c r="V35" s="51">
        <f t="shared" si="2"/>
        <v>-1.5999999886844307E-3</v>
      </c>
      <c r="W35" s="52"/>
      <c r="X35" s="52"/>
      <c r="Y35" s="53"/>
    </row>
    <row r="36" spans="1:25" x14ac:dyDescent="0.2">
      <c r="A36" s="63" t="s">
        <v>164</v>
      </c>
      <c r="B36" s="50">
        <v>181701024.09999999</v>
      </c>
      <c r="C36" s="54">
        <v>181701024.09999999</v>
      </c>
      <c r="D36" s="54">
        <v>0</v>
      </c>
      <c r="E36" s="52"/>
      <c r="F36" s="52"/>
      <c r="G36" s="53"/>
      <c r="H36" s="50">
        <v>183983850.56424999</v>
      </c>
      <c r="I36" s="54">
        <v>183983850.56424999</v>
      </c>
      <c r="J36" s="54"/>
      <c r="K36" s="52"/>
      <c r="L36" s="52"/>
      <c r="M36" s="53"/>
      <c r="N36" s="50">
        <v>212980382.00075001</v>
      </c>
      <c r="O36" s="54">
        <v>212980382.00075001</v>
      </c>
      <c r="P36" s="54"/>
      <c r="Q36" s="52"/>
      <c r="R36" s="52"/>
      <c r="S36" s="53"/>
      <c r="T36" s="50">
        <v>218797160.71619999</v>
      </c>
      <c r="U36" s="54">
        <f t="shared" ref="U36:U37" si="3">T36-V36</f>
        <v>218797160.71619999</v>
      </c>
      <c r="V36" s="54">
        <v>0</v>
      </c>
      <c r="W36" s="52"/>
      <c r="X36" s="52"/>
      <c r="Y36" s="53"/>
    </row>
    <row r="37" spans="1:25" x14ac:dyDescent="0.2">
      <c r="A37" s="63" t="s">
        <v>165</v>
      </c>
      <c r="B37" s="50">
        <v>229519292.31999999</v>
      </c>
      <c r="C37" s="54">
        <v>229519292.31999999</v>
      </c>
      <c r="D37" s="54">
        <v>0</v>
      </c>
      <c r="E37" s="52"/>
      <c r="F37" s="52"/>
      <c r="G37" s="53"/>
      <c r="H37" s="50">
        <v>285307604.34824997</v>
      </c>
      <c r="I37" s="54">
        <v>285307604.34824997</v>
      </c>
      <c r="J37" s="54"/>
      <c r="K37" s="52"/>
      <c r="L37" s="52"/>
      <c r="M37" s="53"/>
      <c r="N37" s="50">
        <v>284605840.96294999</v>
      </c>
      <c r="O37" s="54">
        <v>284605840.96294999</v>
      </c>
      <c r="P37" s="54"/>
      <c r="Q37" s="52"/>
      <c r="R37" s="52"/>
      <c r="S37" s="53"/>
      <c r="T37" s="50">
        <v>349048196.21369994</v>
      </c>
      <c r="U37" s="54">
        <f t="shared" si="3"/>
        <v>349048196.21529996</v>
      </c>
      <c r="V37" s="54">
        <v>-1.5999999886844307E-3</v>
      </c>
      <c r="W37" s="52"/>
      <c r="X37" s="52"/>
      <c r="Y37" s="53"/>
    </row>
    <row r="38" spans="1:25" x14ac:dyDescent="0.2">
      <c r="A38" s="62" t="s">
        <v>157</v>
      </c>
      <c r="B38" s="50">
        <v>2602156866.6100001</v>
      </c>
      <c r="C38" s="51">
        <v>2364718712.10537</v>
      </c>
      <c r="D38" s="51">
        <v>237438154.50463003</v>
      </c>
      <c r="E38" s="52"/>
      <c r="F38" s="52"/>
      <c r="G38" s="53"/>
      <c r="H38" s="50">
        <v>2725695225.9909601</v>
      </c>
      <c r="I38" s="51">
        <v>2433446638.0593405</v>
      </c>
      <c r="J38" s="51">
        <v>292248587.93162</v>
      </c>
      <c r="K38" s="52"/>
      <c r="L38" s="52"/>
      <c r="M38" s="53"/>
      <c r="N38" s="50">
        <v>2825934444.94031</v>
      </c>
      <c r="O38" s="51">
        <v>2573511552.6707497</v>
      </c>
      <c r="P38" s="51">
        <v>252422892.26956001</v>
      </c>
      <c r="Q38" s="52"/>
      <c r="R38" s="52"/>
      <c r="S38" s="53"/>
      <c r="T38" s="50">
        <f t="shared" ref="T38:V38" si="4">SUM(T39:T41)</f>
        <v>3061232680.4098797</v>
      </c>
      <c r="U38" s="51">
        <f t="shared" si="4"/>
        <v>2813113924.1419001</v>
      </c>
      <c r="V38" s="51">
        <f t="shared" si="4"/>
        <v>248118756.26797998</v>
      </c>
      <c r="W38" s="52"/>
      <c r="X38" s="52"/>
      <c r="Y38" s="53"/>
    </row>
    <row r="39" spans="1:25" x14ac:dyDescent="0.2">
      <c r="A39" s="63" t="s">
        <v>166</v>
      </c>
      <c r="B39" s="50"/>
      <c r="C39" s="54"/>
      <c r="D39" s="54"/>
      <c r="E39" s="52"/>
      <c r="F39" s="52"/>
      <c r="G39" s="53"/>
      <c r="H39" s="50"/>
      <c r="I39" s="54"/>
      <c r="J39" s="54"/>
      <c r="K39" s="52"/>
      <c r="L39" s="52"/>
      <c r="M39" s="53"/>
      <c r="N39" s="50">
        <v>472777135.18814999</v>
      </c>
      <c r="O39" s="54">
        <v>472702302.62189996</v>
      </c>
      <c r="P39" s="54">
        <v>74832.566250000003</v>
      </c>
      <c r="Q39" s="52"/>
      <c r="R39" s="52"/>
      <c r="S39" s="53"/>
      <c r="T39" s="50">
        <v>1860311371.4733</v>
      </c>
      <c r="U39" s="54">
        <f t="shared" ref="U39:U41" si="5">T39-V39</f>
        <v>1795529165.1333001</v>
      </c>
      <c r="V39" s="54">
        <v>64782206.340000004</v>
      </c>
      <c r="W39" s="52"/>
      <c r="X39" s="52"/>
      <c r="Y39" s="53"/>
    </row>
    <row r="40" spans="1:25" x14ac:dyDescent="0.2">
      <c r="A40" s="63" t="s">
        <v>167</v>
      </c>
      <c r="B40" s="50">
        <v>420930772.03999996</v>
      </c>
      <c r="C40" s="54">
        <v>409498524.80079997</v>
      </c>
      <c r="D40" s="54">
        <v>11432247.2392</v>
      </c>
      <c r="E40" s="52"/>
      <c r="F40" s="52"/>
      <c r="G40" s="53"/>
      <c r="H40" s="50">
        <v>1769087313.3515</v>
      </c>
      <c r="I40" s="54">
        <v>1666847301.5727501</v>
      </c>
      <c r="J40" s="54">
        <v>102240011.77875</v>
      </c>
      <c r="K40" s="52"/>
      <c r="L40" s="52"/>
      <c r="M40" s="53"/>
      <c r="N40" s="50">
        <v>1317123632.1217</v>
      </c>
      <c r="O40" s="54">
        <v>1234177152.0481</v>
      </c>
      <c r="P40" s="54">
        <v>82946480.073599994</v>
      </c>
      <c r="Q40" s="52"/>
      <c r="R40" s="52"/>
      <c r="S40" s="53"/>
      <c r="T40" s="50">
        <v>0</v>
      </c>
      <c r="U40" s="54">
        <f t="shared" si="5"/>
        <v>0</v>
      </c>
      <c r="V40" s="54">
        <v>0</v>
      </c>
      <c r="W40" s="52"/>
      <c r="X40" s="52"/>
      <c r="Y40" s="53"/>
    </row>
    <row r="41" spans="1:25" ht="13.5" thickBot="1" x14ac:dyDescent="0.25">
      <c r="A41" s="64" t="s">
        <v>168</v>
      </c>
      <c r="B41" s="55">
        <v>2181226094.5700002</v>
      </c>
      <c r="C41" s="56">
        <v>1955220187.3045702</v>
      </c>
      <c r="D41" s="56">
        <v>226005907.26543003</v>
      </c>
      <c r="E41" s="57"/>
      <c r="F41" s="57"/>
      <c r="G41" s="58"/>
      <c r="H41" s="55">
        <v>956607912.63946009</v>
      </c>
      <c r="I41" s="56">
        <v>766599336.48659015</v>
      </c>
      <c r="J41" s="56">
        <v>190008576.15287</v>
      </c>
      <c r="K41" s="57"/>
      <c r="L41" s="57"/>
      <c r="M41" s="58"/>
      <c r="N41" s="55">
        <v>1036033677.6304599</v>
      </c>
      <c r="O41" s="56">
        <v>866632098.00074983</v>
      </c>
      <c r="P41" s="56">
        <v>169401579.62971002</v>
      </c>
      <c r="Q41" s="57"/>
      <c r="R41" s="57"/>
      <c r="S41" s="58"/>
      <c r="T41" s="55">
        <v>1200921308.9365799</v>
      </c>
      <c r="U41" s="56">
        <f t="shared" si="5"/>
        <v>1017584759.0086</v>
      </c>
      <c r="V41" s="56">
        <v>183336549.92797998</v>
      </c>
      <c r="W41" s="57"/>
      <c r="X41" s="57"/>
      <c r="Y41" s="58"/>
    </row>
    <row r="42" spans="1:25" ht="12.75" customHeight="1" x14ac:dyDescent="0.2">
      <c r="A42" s="92" t="s">
        <v>141</v>
      </c>
      <c r="B42" s="105" t="str">
        <f>B4</f>
        <v>As at 31/12/2017</v>
      </c>
      <c r="C42" s="106"/>
      <c r="D42" s="106"/>
      <c r="E42" s="106"/>
      <c r="F42" s="106"/>
      <c r="G42" s="107"/>
      <c r="H42" s="105" t="str">
        <f>H4</f>
        <v>As at 30/09/2017</v>
      </c>
      <c r="I42" s="106"/>
      <c r="J42" s="106"/>
      <c r="K42" s="106"/>
      <c r="L42" s="106"/>
      <c r="M42" s="107"/>
      <c r="N42" s="105" t="str">
        <f>N4</f>
        <v>As at 30/06/2017</v>
      </c>
      <c r="O42" s="106"/>
      <c r="P42" s="106"/>
      <c r="Q42" s="106"/>
      <c r="R42" s="106"/>
      <c r="S42" s="107"/>
      <c r="T42" s="105" t="str">
        <f>T4</f>
        <v>As at 31/03/2017</v>
      </c>
      <c r="U42" s="106"/>
      <c r="V42" s="106"/>
      <c r="W42" s="106"/>
      <c r="X42" s="106"/>
      <c r="Y42" s="107"/>
    </row>
    <row r="43" spans="1:25" ht="13.5" thickBot="1" x14ac:dyDescent="0.25">
      <c r="A43" s="93"/>
      <c r="B43" s="108"/>
      <c r="C43" s="109"/>
      <c r="D43" s="109"/>
      <c r="E43" s="109"/>
      <c r="F43" s="109"/>
      <c r="G43" s="110"/>
      <c r="H43" s="108"/>
      <c r="I43" s="109"/>
      <c r="J43" s="109"/>
      <c r="K43" s="109"/>
      <c r="L43" s="109"/>
      <c r="M43" s="110"/>
      <c r="N43" s="108"/>
      <c r="O43" s="109"/>
      <c r="P43" s="109"/>
      <c r="Q43" s="109"/>
      <c r="R43" s="109"/>
      <c r="S43" s="110"/>
      <c r="T43" s="108"/>
      <c r="U43" s="109"/>
      <c r="V43" s="109"/>
      <c r="W43" s="109"/>
      <c r="X43" s="109"/>
      <c r="Y43" s="110"/>
    </row>
    <row r="44" spans="1:25" ht="12.75" customHeight="1" x14ac:dyDescent="0.2">
      <c r="A44" s="93"/>
      <c r="B44" s="95" t="s">
        <v>142</v>
      </c>
      <c r="C44" s="97" t="s">
        <v>143</v>
      </c>
      <c r="D44" s="99" t="s">
        <v>151</v>
      </c>
      <c r="E44" s="99" t="s">
        <v>153</v>
      </c>
      <c r="F44" s="99" t="s">
        <v>152</v>
      </c>
      <c r="G44" s="103" t="s">
        <v>154</v>
      </c>
      <c r="H44" s="95" t="s">
        <v>142</v>
      </c>
      <c r="I44" s="97" t="s">
        <v>143</v>
      </c>
      <c r="J44" s="99" t="s">
        <v>151</v>
      </c>
      <c r="K44" s="99" t="s">
        <v>153</v>
      </c>
      <c r="L44" s="99" t="s">
        <v>152</v>
      </c>
      <c r="M44" s="103" t="s">
        <v>154</v>
      </c>
      <c r="N44" s="71" t="s">
        <v>142</v>
      </c>
      <c r="O44" s="73" t="s">
        <v>143</v>
      </c>
      <c r="P44" s="75" t="s">
        <v>151</v>
      </c>
      <c r="Q44" s="75" t="s">
        <v>153</v>
      </c>
      <c r="R44" s="75" t="s">
        <v>152</v>
      </c>
      <c r="S44" s="77" t="s">
        <v>154</v>
      </c>
      <c r="T44" s="71" t="s">
        <v>142</v>
      </c>
      <c r="U44" s="73" t="s">
        <v>143</v>
      </c>
      <c r="V44" s="75" t="s">
        <v>151</v>
      </c>
      <c r="W44" s="75" t="s">
        <v>153</v>
      </c>
      <c r="X44" s="75" t="s">
        <v>152</v>
      </c>
      <c r="Y44" s="77" t="s">
        <v>154</v>
      </c>
    </row>
    <row r="45" spans="1:25" ht="13.5" thickBot="1" x14ac:dyDescent="0.25">
      <c r="A45" s="94"/>
      <c r="B45" s="96"/>
      <c r="C45" s="98"/>
      <c r="D45" s="100"/>
      <c r="E45" s="100"/>
      <c r="F45" s="100"/>
      <c r="G45" s="104"/>
      <c r="H45" s="96"/>
      <c r="I45" s="98"/>
      <c r="J45" s="100"/>
      <c r="K45" s="100"/>
      <c r="L45" s="100"/>
      <c r="M45" s="104"/>
      <c r="N45" s="72"/>
      <c r="O45" s="74"/>
      <c r="P45" s="76"/>
      <c r="Q45" s="76"/>
      <c r="R45" s="76"/>
      <c r="S45" s="78"/>
      <c r="T45" s="72"/>
      <c r="U45" s="74"/>
      <c r="V45" s="76"/>
      <c r="W45" s="76"/>
      <c r="X45" s="76"/>
      <c r="Y45" s="78"/>
    </row>
    <row r="46" spans="1:25" x14ac:dyDescent="0.2">
      <c r="A46" s="65" t="s">
        <v>139</v>
      </c>
      <c r="B46" s="45">
        <v>411220316.41999996</v>
      </c>
      <c r="C46" s="45">
        <v>411220316.41999996</v>
      </c>
      <c r="D46" s="45">
        <v>0</v>
      </c>
      <c r="E46" s="49"/>
      <c r="F46" s="49"/>
      <c r="G46" s="59"/>
      <c r="H46" s="45">
        <f>H35</f>
        <v>469291454.91249996</v>
      </c>
      <c r="I46" s="46">
        <f>I35</f>
        <v>469291454.91249996</v>
      </c>
      <c r="J46" s="46">
        <f t="shared" ref="J46" si="6">J36</f>
        <v>0</v>
      </c>
      <c r="K46" s="49"/>
      <c r="L46" s="49"/>
      <c r="M46" s="59"/>
      <c r="N46" s="45">
        <f>N35</f>
        <v>497586222.9637</v>
      </c>
      <c r="O46" s="46">
        <f>O35</f>
        <v>497586222.9637</v>
      </c>
      <c r="P46" s="46">
        <f t="shared" ref="P46" si="7">P36</f>
        <v>0</v>
      </c>
      <c r="Q46" s="49"/>
      <c r="R46" s="49"/>
      <c r="S46" s="59"/>
      <c r="T46" s="45">
        <f>T35</f>
        <v>567845356.92989993</v>
      </c>
      <c r="U46" s="46">
        <f>U35</f>
        <v>567845356.93149996</v>
      </c>
      <c r="V46" s="46">
        <f t="shared" ref="V46" si="8">V36</f>
        <v>0</v>
      </c>
      <c r="W46" s="49"/>
      <c r="X46" s="49"/>
      <c r="Y46" s="59"/>
    </row>
    <row r="47" spans="1:25" ht="13.5" thickBot="1" x14ac:dyDescent="0.25">
      <c r="A47" s="66" t="s">
        <v>140</v>
      </c>
      <c r="B47" s="55">
        <v>2602156866.6100001</v>
      </c>
      <c r="C47" s="55">
        <v>2364718712.10537</v>
      </c>
      <c r="D47" s="55">
        <v>237438154.50463003</v>
      </c>
      <c r="E47" s="57"/>
      <c r="F47" s="57"/>
      <c r="G47" s="58"/>
      <c r="H47" s="55">
        <f>H38</f>
        <v>2725695225.9909601</v>
      </c>
      <c r="I47" s="55">
        <f>I38</f>
        <v>2433446638.0593405</v>
      </c>
      <c r="J47" s="55">
        <f>J38</f>
        <v>292248587.93162</v>
      </c>
      <c r="K47" s="57"/>
      <c r="L47" s="57"/>
      <c r="M47" s="58"/>
      <c r="N47" s="55">
        <f>N38</f>
        <v>2825934444.94031</v>
      </c>
      <c r="O47" s="55">
        <f>O38</f>
        <v>2573511552.6707497</v>
      </c>
      <c r="P47" s="55">
        <f>P38</f>
        <v>252422892.26956001</v>
      </c>
      <c r="Q47" s="57"/>
      <c r="R47" s="57"/>
      <c r="S47" s="58"/>
      <c r="T47" s="55">
        <f>T38</f>
        <v>3061232680.4098797</v>
      </c>
      <c r="U47" s="55">
        <f>U38</f>
        <v>2813113924.1419001</v>
      </c>
      <c r="V47" s="55">
        <f>V38</f>
        <v>248118756.26797998</v>
      </c>
      <c r="W47" s="57"/>
      <c r="X47" s="57"/>
      <c r="Y47" s="58"/>
    </row>
  </sheetData>
  <mergeCells count="65">
    <mergeCell ref="M44:M45"/>
    <mergeCell ref="A42:A45"/>
    <mergeCell ref="B42:G43"/>
    <mergeCell ref="H42:M43"/>
    <mergeCell ref="N42:S43"/>
    <mergeCell ref="T42:Y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K27:K28"/>
    <mergeCell ref="L27:L28"/>
    <mergeCell ref="M27:M28"/>
    <mergeCell ref="T25:Y26"/>
    <mergeCell ref="B4:G5"/>
    <mergeCell ref="H4:M5"/>
    <mergeCell ref="N4:S5"/>
    <mergeCell ref="T4:Y5"/>
    <mergeCell ref="B25:G26"/>
    <mergeCell ref="H25:M26"/>
    <mergeCell ref="N25:S26"/>
    <mergeCell ref="B27:B28"/>
    <mergeCell ref="C27:C28"/>
    <mergeCell ref="D27:D28"/>
    <mergeCell ref="E27:E28"/>
    <mergeCell ref="F27:F28"/>
    <mergeCell ref="Y6:Y7"/>
    <mergeCell ref="A25:A28"/>
    <mergeCell ref="G27:G28"/>
    <mergeCell ref="H27:H28"/>
    <mergeCell ref="I27:I28"/>
    <mergeCell ref="J27:J2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F2"/>
    <mergeCell ref="A4:A7"/>
    <mergeCell ref="B6:B7"/>
    <mergeCell ref="C6:C7"/>
    <mergeCell ref="D6:D7"/>
    <mergeCell ref="E6:E7"/>
    <mergeCell ref="F6:F7"/>
    <mergeCell ref="B3:G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HtBVI2Bw5j1E06GhytIMtpmlc+Y+MWYVX4ztiOvb570=</DigestValue>
    </Reference>
    <Reference URI="#idOfficeObject" Type="http://www.w3.org/2000/09/xmldsig#Object">
      <DigestMethod Algorithm="http://www.w3.org/2001/04/xmlenc#sha256"/>
      <DigestValue>N5I6EdxUGO7HIQsdqpUyIU4b+Qm8eDSnNwjxojYrw64=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20bbjOT0vVCv28KJcVfmIl2C3GvMcvU1/W0XKO6V0yM=</DigestValue>
    </Reference>
  </SignedInfo>
  <SignatureValue>Ubj+khoq1sYKEdwS7WvySuSG+aYafsYkARN+cz6Sd8iBASxC83BGs/Wek3D88wmn4FHD9QUmHxhR
cgK5I739Tn/LDTT9m5ZvkIVHCCI7wVNnZur5Ksb1DciHEtxtpOE6R56+tCI5dA/kMjjaX7rALq1d
p0Dd2QDB7UbdByEiuapmJDXFYM8EhK2IRdUFMeb+HZ/KHHXx/+JY91EuOYYXjz2cMz64SSwpx8nT
VxSo9HG5PLlbmwmZE5Lh10v60ZH85d3jcCI7LrRxQG3W1HECDpGUdOylXWg4C15HH09HdMbXh4eh
5K2URDqDPi/HWPeERUty9l3hjNyTWok7a47XhQ==</SignatureValue>
  <KeyInfo>
    <X509Data>
      <X509Certificate>MIIHUjCCBjqgAwIBAgIDKLDsMA0GCSqGSIb3DQEBCwUAMF8xCzAJBgNVBAYTAkNaMSwwKgYDVQQK
DCPEjGVza8OhIHBvxaF0YSwgcy5wLiBbScSMIDQ3MTE0OTgzXTEiMCAGA1UEAxMZUG9zdFNpZ251
bSBRdWFsaWZpZWQgQ0EgMjAeFw0xNzExMDgxMjEwMjZaFw0xODExMDgxMjEwMjZaMHkxCzAJBgNV
BAYTAkNaMRcwFQYDVQRhEw5OVFJDWi00NzExNjEyOTEmMCQGA1UECgwdUFBGIGJhbmthIGEucy4g
W0nEjCA0NzExNjEyOV0xFzAVBgNVBAMTDlBQRiBiYW5rYSBhLnMuMRAwDgYDVQQFEwdTMjkwNTE4
MIIBIjANBgkqhkiG9w0BAQEFAAOCAQ8AMIIBCgKCAQEAqxt0BQFbPTVDpQAmXv5nIBD4zVCebOcL
9QtA9jYHndR0Erkex1ZKLonBhHj8Qy2dahRB2xQahdzbvDi6G0zcqKthPa2KSySScac5dGQzuNQP
II5CFE67WsnrCiTfGGv3YXdVZ05o0YiZiLWf2ruljShohHcIexZwSCZQCpvXI9SeVAlL/lt35zNM
SjLnLDeNBczO0XQwq/doEME3BtbvY6Q9wyDN4isXElv1yNakKxYHRFVv18dq7XAaShxxNNn+zYfv
OVv7Im0oRzctATucn9lTUtDYEa1kHv0YCQzXqtg4ofamheuZdDR5yEGySFD/VcP6jFSLKHSy4JN4
IR0wkQIDAQABo4ID+zCCA/cwLQYDVR0RBCYwJIEXY2VydGlmaWthdHlAcHBmYmFua2EuY3qgCQYD
VQQNoAITADCCASUGA1UdIASCARwwggEYMIIBCQYIZ4EGAQQBEm4wgfwwgdMGCCsGAQUFBwICMIHG
GoHDVGVudG8ga3ZhbGlmaWtvdmFueSBjZXJ0aWZpa2F0IHBybyBlbGVrdHJvbmlja291IHBlY2V0
IGJ5bCB2eWRhbiB2IHNvdWxhZHUgcyBuYXJpemVuaW0gRVUgYy4gOTEwLzIwMTQuVGhpcyBpcyBh
IHF1YWxpZmllZCBjZXJ0aWZpY2F0ZSBmb3IgZWxlY3Ryb25pYyBzZWFsIGFjY29yZGluZyB0byBS
ZWd1bGF0aW9uIChFVSkgTm8gOTEwLzIwMTQuMCQGCCsGAQUFBwIBFhhodHRwOi8vd3d3LnBvc3Rz
aWdudW0uY3owCQYHBACL7EABATCBmwYIKwYBBQUHAQMEgY4wgYswCAYGBACORgEBMGoGBgQAjkYB
BTBgMC4WKGh0dHBzOi8vd3d3LnBvc3RzaWdudW0uY3ovcGRzL3Bkc19lbi5wZGYTAmVuMC4WKGh0
dHBzOi8vd3d3LnBvc3RzaWdudW0uY3ovcGRzL3Bkc19jcy5wZGYTAmNzMBMGBgQAjkYBBjAJBgcE
AI5GAQYCMIH6BggrBgEFBQcBAQSB7TCB6jA7BggrBgEFBQcwAoYvaHR0cDovL3d3dy5wb3N0c2ln
bnVtLmN6L2NydC9wc3F1YWxpZmllZGNhMi5jcnQwPAYIKwYBBQUHMAKGMGh0dHA6Ly93d3cyLnBv
c3RzaWdudW0uY3ovY3J0L3BzcXVhbGlmaWVkY2EyLmNydDA7BggrBgEFBQcwAoYvaHR0cDovL3Bv
c3RzaWdudW0udHRjLmN6L2NydC9wc3F1YWxpZmllZGNhMi5jcnQwMAYIKwYBBQUHMAGGJGh0dHA6
Ly9vY3NwLnBvc3RzaWdudW0uY3ovT0NTUC9RQ0EyLzAOBgNVHQ8BAf8EBAMCBeAwHwYDVR0jBBgw
FoAUiehM34smOT7XJC4SDnrn5ifl1pcwgbEGA1UdHwSBqTCBpjA1oDOgMYYvaHR0cDovL3d3dy5w
b3N0c2lnbnVtLmN6L2NybC9wc3F1YWxpZmllZGNhMi5jcmwwNqA0oDKGMGh0dHA6Ly93d3cyLnBv
c3RzaWdudW0uY3ovY3JsL3BzcXVhbGlmaWVkY2EyLmNybDA1oDOgMYYvaHR0cDovL3Bvc3RzaWdu
dW0udHRjLmN6L2NybC9wc3F1YWxpZmllZGNhMi5jcmwwHQYDVR0OBBYEFNfjlmJuV0ZaiQfGuSwG
aKhw4hMEMA0GCSqGSIb3DQEBCwUAA4IBAQCAIeb8QIAfOf3OlTblFFhtnT+7YyDGVhvmX1u7rm7U
+fUI8sYx5gg105cmw2Ds0jqcoY8y/hhbVMoYWh6hBvuI5JOoKx6tKotFX7MMA5JoX33GfSNKnWmI
qzTnsAmtERokRwhfzZSduajg43gZG8ZJd+dReItpttoxeGYLSKFTKv8ZwSuial1ziYIRFNIrSj+8
6ZQ05GTgJyThk1JVG9FGZGtfjhEan3jyZ6f5VfEJldB7BvN1tilV04Z4IbsD0NcqQQiXu8jJDW6K
+uKwzshRNRv9frNJREYytHFCe69V4ZYaS/03s4V3eqKuyRw6rwJQvXWWdmx9qglAddDjzUPu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1/04/xmlenc#sha256"/>
        <DigestValue>uBp3DST2pP86prUOT1p7CyajQpG5GIUNgoQJtriz54o=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1.xml?ContentType=application/vnd.openxmlformats-officedocument.spreadsheetml.worksheet+xml">
        <DigestMethod Algorithm="http://www.w3.org/2001/04/xmlenc#sha256"/>
        <DigestValue>XmsBdPtIr0swSrNh3vLHboQiKnTgrp6KiIxaPsQjVAk=</DigestValue>
      </Reference>
      <Reference URI="/xl/calcChain.xml?ContentType=application/vnd.openxmlformats-officedocument.spreadsheetml.calcChain+xml">
        <DigestMethod Algorithm="http://www.w3.org/2001/04/xmlenc#sha256"/>
        <DigestValue>JXQpzCXghnIRxuAaofnt7EJnsO/SKXDz4D0WrVQxecc=</DigestValue>
      </Reference>
      <Reference URI="/xl/worksheets/sheet3.xml?ContentType=application/vnd.openxmlformats-officedocument.spreadsheetml.worksheet+xml">
        <DigestMethod Algorithm="http://www.w3.org/2001/04/xmlenc#sha256"/>
        <DigestValue>vRol2k+1qzE91OBCyyCq9meHYUDmv6DkFmttOf66V5Y=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2.xml?ContentType=application/vnd.openxmlformats-officedocument.spreadsheetml.worksheet+xml">
        <DigestMethod Algorithm="http://www.w3.org/2001/04/xmlenc#sha256"/>
        <DigestValue>1axZGM3AuVFAJ29kogrpoi9tQakWSf0koU9+uydHlJo=</DigestValue>
      </Reference>
      <Reference URI="/xl/workbook.xml?ContentType=application/vnd.openxmlformats-officedocument.spreadsheetml.sheet.main+xml">
        <DigestMethod Algorithm="http://www.w3.org/2001/04/xmlenc#sha256"/>
        <DigestValue>TD8/wS1DPTjyIN6rqiE3SRQj671JNgBYpynKk3ysolo=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sharedStrings.xml?ContentType=application/vnd.openxmlformats-officedocument.spreadsheetml.sharedStrings+xml">
        <DigestMethod Algorithm="http://www.w3.org/2001/04/xmlenc#sha256"/>
        <DigestValue>H8GTyrNNqLjTt9fvkx3J4KptR+hTxKxQKPketZ3/2Q0=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</Manifest>
    <SignatureProperties>
      <SignatureProperty Id="idSignatureTime" Target="#idPackageSignature">
        <mdssi:SignatureTime>
          <mdssi:Format>YYYY-MM-DDThh:mm:ssTZD</mdssi:Format>
          <mdssi:Value>2018-09-06T11:02:30Z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webové stránky www.ppfbanka.cz</SignatureComments>
          <WindowsVersion>6.2</WindowsVersion>
          <OfficeVersion>14.0</OfficeVersion>
          <ApplicationVersion>14.0</ApplicationVersion>
          <Monitors>1</Monitors>
          <HorizontalResolution>2560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2018-09-06T11:02:30Z</xd:SigningTime>
          <xd:SigningCertificate>
            <xd:Cert>
              <xd:CertDigest>
                <DigestMethod Algorithm="http://www.w3.org/2001/04/xmlenc#sha256"/>
                <DigestValue>3xld5hRGn6DOerhM3E7Mb7hDE0tJz2Wvl7dxvS0aLAw=</DigestValue>
              </xd:CertDigest>
              <xd:IssuerSerial>
                <X509IssuerName>CN=PostSignum Qualified CA 2, O="Česká pošta, s.p. [IČ 47114983]", C=CZ</X509IssuerName>
                <X509SerialNumber>2666732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Statement of Financial Position</vt:lpstr>
      <vt:lpstr>Statement of Profit or Loss</vt:lpstr>
      <vt:lpstr>Total receivables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Rosenbergova Dominika W7</cp:lastModifiedBy>
  <dcterms:created xsi:type="dcterms:W3CDTF">2016-08-30T13:23:09Z</dcterms:created>
  <dcterms:modified xsi:type="dcterms:W3CDTF">2018-09-05T13:11:16Z</dcterms:modified>
</cp:coreProperties>
</file>